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budżet 2019\Sprawozdania\informacja z wykonania budżetu za I półrocze 2019\informacja za I półrocze 2019\WPF za I półrocze 2018r\"/>
    </mc:Choice>
  </mc:AlternateContent>
  <xr:revisionPtr revIDLastSave="0" documentId="13_ncr:1_{5FC5F2A7-8F69-4C55-8729-C184C128E68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ag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1" i="1" l="1"/>
  <c r="S8" i="1" s="1"/>
  <c r="S6" i="1" s="1"/>
  <c r="S17" i="1"/>
  <c r="S19" i="1"/>
  <c r="Q6" i="1"/>
  <c r="M6" i="1"/>
  <c r="Q8" i="1"/>
  <c r="M8" i="1"/>
  <c r="Q9" i="1"/>
  <c r="M9" i="1"/>
  <c r="Q17" i="1"/>
  <c r="M17" i="1"/>
  <c r="M19" i="1"/>
  <c r="Q19" i="1"/>
  <c r="M11" i="1"/>
  <c r="Q11" i="1"/>
  <c r="S9" i="1" l="1"/>
  <c r="U20" i="1"/>
  <c r="U13" i="1"/>
  <c r="U12" i="1"/>
  <c r="U11" i="1"/>
  <c r="U19" i="1"/>
  <c r="U9" i="1" l="1"/>
  <c r="U17" i="1"/>
  <c r="U6" i="1" l="1"/>
  <c r="U8" i="1"/>
</calcChain>
</file>

<file path=xl/sharedStrings.xml><?xml version="1.0" encoding="utf-8"?>
<sst xmlns="http://schemas.openxmlformats.org/spreadsheetml/2006/main" count="56" uniqueCount="42">
  <si>
    <t>kwoty w zł</t>
  </si>
  <si>
    <t>L.p.</t>
  </si>
  <si>
    <t>Nazwa i cel</t>
  </si>
  <si>
    <t>Jednostka odpowiedzialna lub koordynująca</t>
  </si>
  <si>
    <t>Okres realizacji</t>
  </si>
  <si>
    <t>Łączne nakłady finansowe</t>
  </si>
  <si>
    <t>Od</t>
  </si>
  <si>
    <t>Do</t>
  </si>
  <si>
    <t>1</t>
  </si>
  <si>
    <t>Wydatki na przedsięwzięcia-ogółem (1.1+1.2+1.3)</t>
  </si>
  <si>
    <t>0,00</t>
  </si>
  <si>
    <t>1.a</t>
  </si>
  <si>
    <t>- wydatki bieżące</t>
  </si>
  <si>
    <t>1.b</t>
  </si>
  <si>
    <t>- wydatki majątkowe</t>
  </si>
  <si>
    <t>1.1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</si>
  <si>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</si>
  <si>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1.1.1</t>
  </si>
  <si>
    <t>1.1.2</t>
  </si>
  <si>
    <t>1.1.2.1</t>
  </si>
  <si>
    <t>Termomodernizacja budynku Szkoły Podstawowej, Gimnazjum, Przedszkola i łącznika - Zespół Edukacyjny w Trzcielu, działka nr 58/2 obręb I - Wymiana i ocieplenie pokrycia dachowego, ocieplenie ścian oraz wymiana stolarki okiennej i drzwiowej, montaż instalacji OZE, przebudowa instalacji c.o. celem zmniejszenia zużycia energii cieplnej.</t>
  </si>
  <si>
    <t>Urząd Miejski</t>
  </si>
  <si>
    <t>2016</t>
  </si>
  <si>
    <t>2019</t>
  </si>
  <si>
    <t>1.1.2.2</t>
  </si>
  <si>
    <t>2017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</si>
  <si>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</si>
  <si>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</si>
  <si>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</si>
  <si>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</si>
  <si>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</si>
  <si>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1.2),z tego</t>
  </si>
  <si>
    <t>1.3.1</t>
  </si>
  <si>
    <t>1.3.2</t>
  </si>
  <si>
    <t>1.3.2.1</t>
  </si>
  <si>
    <t>Budowa hali sportowej przy Zespole Edukacyjnym w Trzcielu - Rozbudowa przyszkolnej infrastruktury sportowej na terenie Gminy Trzciel</t>
  </si>
  <si>
    <t>%</t>
  </si>
  <si>
    <t>Realizacja przedsięwzięć ujętych w Wieloletniej Prognozie Finansowej na lata 2019 - 2033 za I półrocze 2019r.</t>
  </si>
  <si>
    <t>Wykonanie na 30.06.2019r.</t>
  </si>
  <si>
    <t>Limit 2019</t>
  </si>
  <si>
    <t>Zagospodarowanie terenu plaży w miejscowości Świdwowiec poprzez budowę pomostu i obiektów małej architektury - Rozwój infrastruktury turystyczno - rekreacyjnej w gminie</t>
  </si>
  <si>
    <t>Załącznik nr 2 do Informacji o kształtowaniu się Wieloletniej Prognozy Finansowej na lata 2019 - 2033  za I półrocze 2019r.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</si>
</sst>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14"/>
      <color indexed="8"/>
      <name val="Cambria"/>
      <family val="1"/>
      <charset val="238"/>
    </font>
    <font>
      <b/>
      <sz val="7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sz val="9"/>
      <color indexed="8"/>
      <name val="Cambria"/>
      <family val="1"/>
      <charset val="238"/>
    </font>
    <font>
      <sz val="9"/>
      <color theme="1"/>
      <name val="Cambria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18" fillId="0" borderId="0" xfId="0" applyFont="1"/>
    <xf numFmtId="0" fontId="20" fillId="0" borderId="0" xfId="0" applyNumberFormat="1" applyFont="1" applyFill="1" applyBorder="1" applyAlignment="1" applyProtection="1">
      <alignment vertical="top" wrapText="1"/>
    </xf>
    <xf numFmtId="0" fontId="23" fillId="0" borderId="0" xfId="0" applyFont="1"/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2" fillId="33" borderId="10" xfId="0" applyNumberFormat="1" applyFont="1" applyFill="1" applyBorder="1" applyAlignment="1" applyProtection="1">
      <alignment horizontal="center" vertical="center" wrapText="1"/>
    </xf>
    <xf numFmtId="4" fontId="22" fillId="33" borderId="19" xfId="0" applyNumberFormat="1" applyFont="1" applyFill="1" applyBorder="1" applyAlignment="1" applyProtection="1">
      <alignment horizontal="right" vertical="center" wrapText="1"/>
    </xf>
    <xf numFmtId="4" fontId="22" fillId="33" borderId="21" xfId="0" applyNumberFormat="1" applyFont="1" applyFill="1" applyBorder="1" applyAlignment="1" applyProtection="1">
      <alignment horizontal="right" vertical="center" wrapText="1"/>
    </xf>
    <xf numFmtId="4" fontId="22" fillId="33" borderId="20" xfId="0" applyNumberFormat="1" applyFont="1" applyFill="1" applyBorder="1" applyAlignment="1" applyProtection="1">
      <alignment horizontal="right" vertical="center" wrapText="1"/>
    </xf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center" vertical="center" wrapText="1"/>
    </xf>
    <xf numFmtId="0" fontId="22" fillId="0" borderId="15" xfId="0" applyNumberFormat="1" applyFont="1" applyFill="1" applyBorder="1" applyAlignment="1" applyProtection="1">
      <alignment horizontal="center" vertical="center" wrapText="1"/>
    </xf>
    <xf numFmtId="0" fontId="22" fillId="0" borderId="16" xfId="0" applyNumberFormat="1" applyFont="1" applyFill="1" applyBorder="1" applyAlignment="1" applyProtection="1">
      <alignment horizontal="center" vertical="center" wrapText="1"/>
    </xf>
    <xf numFmtId="0" fontId="22" fillId="0" borderId="18" xfId="0" applyNumberFormat="1" applyFont="1" applyFill="1" applyBorder="1" applyAlignment="1" applyProtection="1">
      <alignment horizontal="center" vertical="center" wrapText="1"/>
    </xf>
    <xf numFmtId="0" fontId="22" fillId="0" borderId="17" xfId="0" applyNumberFormat="1" applyFont="1" applyFill="1" applyBorder="1" applyAlignment="1" applyProtection="1">
      <alignment horizontal="center" vertical="center" wrapText="1"/>
    </xf>
    <xf numFmtId="0" fontId="22" fillId="0" borderId="19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center" vertical="center" wrapText="1"/>
    </xf>
    <xf numFmtId="0" fontId="22" fillId="0" borderId="2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2" fillId="33" borderId="19" xfId="0" applyNumberFormat="1" applyFont="1" applyFill="1" applyBorder="1" applyAlignment="1" applyProtection="1">
      <alignment horizontal="left" vertical="center" wrapText="1"/>
    </xf>
    <xf numFmtId="0" fontId="22" fillId="33" borderId="21" xfId="0" applyNumberFormat="1" applyFont="1" applyFill="1" applyBorder="1" applyAlignment="1" applyProtection="1">
      <alignment horizontal="left" vertical="center" wrapText="1"/>
    </xf>
    <xf numFmtId="0" fontId="22" fillId="33" borderId="20" xfId="0" applyNumberFormat="1" applyFont="1" applyFill="1" applyBorder="1" applyAlignment="1" applyProtection="1">
      <alignment horizontal="left" vertical="center" wrapText="1"/>
    </xf>
    <xf numFmtId="39" fontId="22" fillId="33" borderId="19" xfId="0" applyNumberFormat="1" applyFont="1" applyFill="1" applyBorder="1" applyAlignment="1" applyProtection="1">
      <alignment horizontal="right" vertical="center" wrapText="1"/>
    </xf>
    <xf numFmtId="39" fontId="22" fillId="33" borderId="21" xfId="0" applyNumberFormat="1" applyFont="1" applyFill="1" applyBorder="1" applyAlignment="1" applyProtection="1">
      <alignment horizontal="right" vertical="center" wrapText="1"/>
    </xf>
    <xf numFmtId="39" fontId="22" fillId="33" borderId="20" xfId="0" applyNumberFormat="1" applyFont="1" applyFill="1" applyBorder="1" applyAlignment="1" applyProtection="1">
      <alignment horizontal="right" vertical="center" wrapText="1"/>
    </xf>
    <xf numFmtId="4" fontId="22" fillId="0" borderId="19" xfId="0" applyNumberFormat="1" applyFont="1" applyFill="1" applyBorder="1" applyAlignment="1" applyProtection="1">
      <alignment horizontal="right" vertical="center" wrapText="1"/>
    </xf>
    <xf numFmtId="4" fontId="22" fillId="0" borderId="20" xfId="0" applyNumberFormat="1" applyFont="1" applyFill="1" applyBorder="1" applyAlignment="1" applyProtection="1">
      <alignment horizontal="right" vertical="center" wrapText="1"/>
    </xf>
    <xf numFmtId="4" fontId="22" fillId="0" borderId="21" xfId="0" applyNumberFormat="1" applyFont="1" applyFill="1" applyBorder="1" applyAlignment="1" applyProtection="1">
      <alignment horizontal="right" vertical="center" wrapText="1"/>
    </xf>
    <xf numFmtId="0" fontId="22" fillId="0" borderId="19" xfId="0" applyNumberFormat="1" applyFont="1" applyFill="1" applyBorder="1" applyAlignment="1" applyProtection="1">
      <alignment horizontal="left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0" xfId="0" applyNumberFormat="1" applyFont="1" applyFill="1" applyBorder="1" applyAlignment="1" applyProtection="1">
      <alignment horizontal="left" vertical="center" wrapText="1"/>
    </xf>
    <xf numFmtId="39" fontId="22" fillId="0" borderId="19" xfId="0" applyNumberFormat="1" applyFont="1" applyFill="1" applyBorder="1" applyAlignment="1" applyProtection="1">
      <alignment horizontal="right" vertical="center" wrapText="1"/>
    </xf>
    <xf numFmtId="39" fontId="22" fillId="0" borderId="21" xfId="0" applyNumberFormat="1" applyFont="1" applyFill="1" applyBorder="1" applyAlignment="1" applyProtection="1">
      <alignment horizontal="right" vertical="center" wrapText="1"/>
    </xf>
    <xf numFmtId="39" fontId="22" fillId="0" borderId="20" xfId="0" applyNumberFormat="1" applyFont="1" applyFill="1" applyBorder="1" applyAlignment="1" applyProtection="1">
      <alignment horizontal="right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horizontal="left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"/>
  <sheetViews>
    <sheetView tabSelected="1" zoomScaleNormal="100" workbookViewId="0">
      <selection activeCell="J4" sqref="J4:L4"/>
    </sheetView>
  </sheetViews>
  <sheetFormatPr defaultRowHeight="14.25" x14ac:dyDescent="0.2"/>
  <cols>
    <col min="1" max="1" width="6.5703125" style="1" customWidth="1"/>
    <col min="2" max="2" width="10.7109375" style="1" customWidth="1"/>
    <col min="3" max="3" width="10.85546875" style="1" customWidth="1"/>
    <col min="4" max="4" width="10.5703125" style="1" customWidth="1"/>
    <col min="5" max="5" width="10.42578125" style="1" customWidth="1"/>
    <col min="6" max="6" width="14.42578125" style="1" customWidth="1"/>
    <col min="7" max="7" width="9.28515625" style="1" customWidth="1"/>
    <col min="8" max="8" width="4.140625" style="1" customWidth="1"/>
    <col min="9" max="9" width="2.85546875" style="1" customWidth="1"/>
    <col min="10" max="10" width="4" style="1" customWidth="1"/>
    <col min="11" max="11" width="3.5703125" style="1" customWidth="1"/>
    <col min="12" max="12" width="8" style="1" customWidth="1"/>
    <col min="13" max="13" width="1.42578125" style="1" customWidth="1"/>
    <col min="14" max="14" width="3.85546875" style="1" customWidth="1"/>
    <col min="15" max="15" width="8.140625" style="1" customWidth="1"/>
    <col min="16" max="16" width="0.42578125" style="1" customWidth="1"/>
    <col min="17" max="17" width="1.42578125" style="1" customWidth="1"/>
    <col min="18" max="18" width="11.140625" style="1" customWidth="1"/>
    <col min="19" max="19" width="1.42578125" style="1" customWidth="1"/>
    <col min="20" max="20" width="11.140625" style="1" customWidth="1"/>
    <col min="21" max="21" width="1.42578125" style="1" customWidth="1"/>
    <col min="22" max="22" width="2.42578125" style="1" customWidth="1"/>
    <col min="23" max="23" width="5.140625" style="1" customWidth="1"/>
    <col min="24" max="24" width="2.7109375" style="1" customWidth="1"/>
    <col min="25" max="16384" width="9.140625" style="1"/>
  </cols>
  <sheetData>
    <row r="1" spans="1:24" ht="36" customHeight="1" x14ac:dyDescent="0.2">
      <c r="A1" s="37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47.25" customHeight="1" x14ac:dyDescent="0.2">
      <c r="A2" s="36" t="s">
        <v>37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2"/>
    </row>
    <row r="3" spans="1:24" ht="13.7" customHeight="1" x14ac:dyDescent="0.2">
      <c r="N3" s="20" t="s">
        <v>0</v>
      </c>
      <c r="O3" s="20"/>
    </row>
    <row r="4" spans="1:24" s="3" customFormat="1" ht="27.6" customHeight="1" x14ac:dyDescent="0.2">
      <c r="A4" s="9" t="s">
        <v>1</v>
      </c>
      <c r="B4" s="11" t="s">
        <v>2</v>
      </c>
      <c r="C4" s="12"/>
      <c r="D4" s="12"/>
      <c r="E4" s="12"/>
      <c r="F4" s="13"/>
      <c r="G4" s="11" t="s">
        <v>3</v>
      </c>
      <c r="H4" s="12"/>
      <c r="I4" s="13"/>
      <c r="J4" s="17" t="s">
        <v>4</v>
      </c>
      <c r="K4" s="18"/>
      <c r="L4" s="19"/>
      <c r="M4" s="11" t="s">
        <v>5</v>
      </c>
      <c r="N4" s="12"/>
      <c r="O4" s="12"/>
      <c r="P4" s="13"/>
      <c r="Q4" s="11" t="s">
        <v>39</v>
      </c>
      <c r="R4" s="13"/>
      <c r="S4" s="11" t="s">
        <v>38</v>
      </c>
      <c r="T4" s="13"/>
      <c r="U4" s="11" t="s">
        <v>36</v>
      </c>
      <c r="V4" s="12"/>
      <c r="W4" s="13"/>
    </row>
    <row r="5" spans="1:24" s="3" customFormat="1" ht="27.6" customHeight="1" x14ac:dyDescent="0.2">
      <c r="A5" s="10"/>
      <c r="B5" s="14"/>
      <c r="C5" s="15"/>
      <c r="D5" s="15"/>
      <c r="E5" s="15"/>
      <c r="F5" s="16"/>
      <c r="G5" s="14"/>
      <c r="H5" s="15"/>
      <c r="I5" s="16"/>
      <c r="J5" s="17" t="s">
        <v>6</v>
      </c>
      <c r="K5" s="19"/>
      <c r="L5" s="4" t="s">
        <v>7</v>
      </c>
      <c r="M5" s="14"/>
      <c r="N5" s="15"/>
      <c r="O5" s="15"/>
      <c r="P5" s="16"/>
      <c r="Q5" s="14"/>
      <c r="R5" s="16"/>
      <c r="S5" s="14"/>
      <c r="T5" s="16"/>
      <c r="U5" s="14"/>
      <c r="V5" s="15"/>
      <c r="W5" s="16"/>
    </row>
    <row r="6" spans="1:24" s="3" customFormat="1" ht="16.5" customHeight="1" x14ac:dyDescent="0.2">
      <c r="A6" s="5" t="s">
        <v>8</v>
      </c>
      <c r="B6" s="21" t="s">
        <v>9</v>
      </c>
      <c r="C6" s="22"/>
      <c r="D6" s="22"/>
      <c r="E6" s="22"/>
      <c r="F6" s="22"/>
      <c r="G6" s="22"/>
      <c r="H6" s="22"/>
      <c r="I6" s="22"/>
      <c r="J6" s="22"/>
      <c r="K6" s="22"/>
      <c r="L6" s="23"/>
      <c r="M6" s="24">
        <f>M7+M8</f>
        <v>9703892.0899999999</v>
      </c>
      <c r="N6" s="25"/>
      <c r="O6" s="25"/>
      <c r="P6" s="26"/>
      <c r="Q6" s="6">
        <f>Q7+Q8</f>
        <v>5435726</v>
      </c>
      <c r="R6" s="8"/>
      <c r="S6" s="6">
        <f>S7+S8</f>
        <v>1351181.58</v>
      </c>
      <c r="T6" s="8"/>
      <c r="U6" s="6">
        <f>S6/Q6*100</f>
        <v>24.857426220526939</v>
      </c>
      <c r="V6" s="7"/>
      <c r="W6" s="8"/>
    </row>
    <row r="7" spans="1:24" s="3" customFormat="1" ht="16.5" customHeight="1" x14ac:dyDescent="0.2">
      <c r="A7" s="5" t="s">
        <v>11</v>
      </c>
      <c r="B7" s="21" t="s">
        <v>12</v>
      </c>
      <c r="C7" s="22"/>
      <c r="D7" s="22"/>
      <c r="E7" s="22"/>
      <c r="F7" s="22"/>
      <c r="G7" s="22"/>
      <c r="H7" s="22"/>
      <c r="I7" s="22"/>
      <c r="J7" s="22"/>
      <c r="K7" s="22"/>
      <c r="L7" s="23"/>
      <c r="M7" s="24">
        <v>0</v>
      </c>
      <c r="N7" s="25"/>
      <c r="O7" s="25"/>
      <c r="P7" s="26"/>
      <c r="Q7" s="6">
        <v>0</v>
      </c>
      <c r="R7" s="8"/>
      <c r="S7" s="6" t="s">
        <v>10</v>
      </c>
      <c r="T7" s="8"/>
      <c r="U7" s="6">
        <v>0</v>
      </c>
      <c r="V7" s="7"/>
      <c r="W7" s="8"/>
    </row>
    <row r="8" spans="1:24" s="3" customFormat="1" ht="15.75" customHeight="1" x14ac:dyDescent="0.2">
      <c r="A8" s="5" t="s">
        <v>13</v>
      </c>
      <c r="B8" s="21" t="s">
        <v>14</v>
      </c>
      <c r="C8" s="22"/>
      <c r="D8" s="22"/>
      <c r="E8" s="22"/>
      <c r="F8" s="22"/>
      <c r="G8" s="22"/>
      <c r="H8" s="22"/>
      <c r="I8" s="22"/>
      <c r="J8" s="22"/>
      <c r="K8" s="22"/>
      <c r="L8" s="23"/>
      <c r="M8" s="24">
        <f>M11+M16+M19</f>
        <v>9703892.0899999999</v>
      </c>
      <c r="N8" s="25"/>
      <c r="O8" s="25"/>
      <c r="P8" s="26"/>
      <c r="Q8" s="6">
        <f>Q11+Q16+Q19</f>
        <v>5435726</v>
      </c>
      <c r="R8" s="8"/>
      <c r="S8" s="6">
        <f>S11+S16+S19</f>
        <v>1351181.58</v>
      </c>
      <c r="T8" s="8"/>
      <c r="U8" s="6">
        <f t="shared" ref="U8:U11" si="0">S8/Q8*100</f>
        <v>24.857426220526939</v>
      </c>
      <c r="V8" s="7"/>
      <c r="W8" s="8"/>
    </row>
    <row r="9" spans="1:24" s="3" customFormat="1" ht="41.25" customHeight="1" x14ac:dyDescent="0.2">
      <c r="A9" s="5" t="s">
        <v>15</v>
      </c>
      <c r="B9" s="21" t="s">
        <v>16</v>
      </c>
      <c r="C9" s="22"/>
      <c r="D9" s="22"/>
      <c r="E9" s="22"/>
      <c r="F9" s="22"/>
      <c r="G9" s="22"/>
      <c r="H9" s="22"/>
      <c r="I9" s="22"/>
      <c r="J9" s="22"/>
      <c r="K9" s="22"/>
      <c r="L9" s="23"/>
      <c r="M9" s="24">
        <f>M10+M11</f>
        <v>4614239</v>
      </c>
      <c r="N9" s="25"/>
      <c r="O9" s="25"/>
      <c r="P9" s="26"/>
      <c r="Q9" s="6">
        <f>Q10+Q11</f>
        <v>2468726</v>
      </c>
      <c r="R9" s="8"/>
      <c r="S9" s="6">
        <f>S10+S11</f>
        <v>34932</v>
      </c>
      <c r="T9" s="8"/>
      <c r="U9" s="6">
        <f t="shared" si="0"/>
        <v>1.4149808443707401</v>
      </c>
      <c r="V9" s="7"/>
      <c r="W9" s="8"/>
    </row>
    <row r="10" spans="1:24" s="3" customFormat="1" ht="16.5" customHeight="1" x14ac:dyDescent="0.2">
      <c r="A10" s="5" t="s">
        <v>17</v>
      </c>
      <c r="B10" s="21" t="s">
        <v>12</v>
      </c>
      <c r="C10" s="22"/>
      <c r="D10" s="22"/>
      <c r="E10" s="22"/>
      <c r="F10" s="22"/>
      <c r="G10" s="22"/>
      <c r="H10" s="22"/>
      <c r="I10" s="22"/>
      <c r="J10" s="22"/>
      <c r="K10" s="22"/>
      <c r="L10" s="23"/>
      <c r="M10" s="24">
        <v>0</v>
      </c>
      <c r="N10" s="25"/>
      <c r="O10" s="25"/>
      <c r="P10" s="26"/>
      <c r="Q10" s="6">
        <v>0</v>
      </c>
      <c r="R10" s="8"/>
      <c r="S10" s="6" t="s">
        <v>10</v>
      </c>
      <c r="T10" s="8"/>
      <c r="U10" s="6">
        <v>0</v>
      </c>
      <c r="V10" s="7"/>
      <c r="W10" s="8"/>
    </row>
    <row r="11" spans="1:24" s="3" customFormat="1" ht="16.5" customHeight="1" x14ac:dyDescent="0.2">
      <c r="A11" s="5" t="s">
        <v>18</v>
      </c>
      <c r="B11" s="21" t="s">
        <v>14</v>
      </c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24">
        <f>SUM(M12:P13)</f>
        <v>4614239</v>
      </c>
      <c r="N11" s="25"/>
      <c r="O11" s="25"/>
      <c r="P11" s="26"/>
      <c r="Q11" s="6">
        <f>SUM(Q12:R13)</f>
        <v>2468726</v>
      </c>
      <c r="R11" s="8"/>
      <c r="S11" s="6">
        <f>S12+S13</f>
        <v>34932</v>
      </c>
      <c r="T11" s="8"/>
      <c r="U11" s="6">
        <f t="shared" si="0"/>
        <v>1.4149808443707401</v>
      </c>
      <c r="V11" s="7"/>
      <c r="W11" s="8"/>
    </row>
    <row r="12" spans="1:24" s="3" customFormat="1" ht="72.75" customHeight="1" x14ac:dyDescent="0.2">
      <c r="A12" s="4" t="s">
        <v>19</v>
      </c>
      <c r="B12" s="30" t="s">
        <v>20</v>
      </c>
      <c r="C12" s="31"/>
      <c r="D12" s="31"/>
      <c r="E12" s="31"/>
      <c r="F12" s="32"/>
      <c r="G12" s="17" t="s">
        <v>21</v>
      </c>
      <c r="H12" s="18"/>
      <c r="I12" s="19"/>
      <c r="J12" s="17" t="s">
        <v>22</v>
      </c>
      <c r="K12" s="19"/>
      <c r="L12" s="4">
        <v>2020</v>
      </c>
      <c r="M12" s="33">
        <v>4391315</v>
      </c>
      <c r="N12" s="34"/>
      <c r="O12" s="34"/>
      <c r="P12" s="35"/>
      <c r="Q12" s="27">
        <v>2245802</v>
      </c>
      <c r="R12" s="28"/>
      <c r="S12" s="27">
        <v>34932</v>
      </c>
      <c r="T12" s="28"/>
      <c r="U12" s="27">
        <f>S12/Q12*100</f>
        <v>1.555435430193757</v>
      </c>
      <c r="V12" s="29"/>
      <c r="W12" s="28"/>
    </row>
    <row r="13" spans="1:24" s="3" customFormat="1" ht="36.75" customHeight="1" x14ac:dyDescent="0.2">
      <c r="A13" s="4" t="s">
        <v>24</v>
      </c>
      <c r="B13" s="30" t="s">
        <v>40</v>
      </c>
      <c r="C13" s="31"/>
      <c r="D13" s="31"/>
      <c r="E13" s="31"/>
      <c r="F13" s="32"/>
      <c r="G13" s="17" t="s">
        <v>21</v>
      </c>
      <c r="H13" s="18"/>
      <c r="I13" s="19"/>
      <c r="J13" s="17" t="s">
        <v>25</v>
      </c>
      <c r="K13" s="19"/>
      <c r="L13" s="4">
        <v>2019</v>
      </c>
      <c r="M13" s="33">
        <v>222924</v>
      </c>
      <c r="N13" s="34"/>
      <c r="O13" s="34"/>
      <c r="P13" s="35"/>
      <c r="Q13" s="27">
        <v>222924</v>
      </c>
      <c r="R13" s="28"/>
      <c r="S13" s="27" t="s">
        <v>10</v>
      </c>
      <c r="T13" s="28"/>
      <c r="U13" s="27">
        <f t="shared" ref="U13" si="1">S13/Q13*100</f>
        <v>0</v>
      </c>
      <c r="V13" s="29"/>
      <c r="W13" s="28"/>
    </row>
    <row r="14" spans="1:24" s="3" customFormat="1" ht="19.5" customHeight="1" x14ac:dyDescent="0.2">
      <c r="A14" s="5" t="s">
        <v>26</v>
      </c>
      <c r="B14" s="21" t="s">
        <v>27</v>
      </c>
      <c r="C14" s="22"/>
      <c r="D14" s="22"/>
      <c r="E14" s="22"/>
      <c r="F14" s="22"/>
      <c r="G14" s="22"/>
      <c r="H14" s="22"/>
      <c r="I14" s="22"/>
      <c r="J14" s="22"/>
      <c r="K14" s="22"/>
      <c r="L14" s="23"/>
      <c r="M14" s="24">
        <v>0</v>
      </c>
      <c r="N14" s="25"/>
      <c r="O14" s="25"/>
      <c r="P14" s="26"/>
      <c r="Q14" s="6">
        <v>0</v>
      </c>
      <c r="R14" s="8"/>
      <c r="S14" s="6" t="s">
        <v>10</v>
      </c>
      <c r="T14" s="8"/>
      <c r="U14" s="6">
        <v>0</v>
      </c>
      <c r="V14" s="7"/>
      <c r="W14" s="8"/>
    </row>
    <row r="15" spans="1:24" s="3" customFormat="1" ht="15" customHeight="1" x14ac:dyDescent="0.2">
      <c r="A15" s="5" t="s">
        <v>28</v>
      </c>
      <c r="B15" s="21" t="s">
        <v>12</v>
      </c>
      <c r="C15" s="22"/>
      <c r="D15" s="22"/>
      <c r="E15" s="22"/>
      <c r="F15" s="22"/>
      <c r="G15" s="22"/>
      <c r="H15" s="22"/>
      <c r="I15" s="22"/>
      <c r="J15" s="22"/>
      <c r="K15" s="22"/>
      <c r="L15" s="23"/>
      <c r="M15" s="24">
        <v>0</v>
      </c>
      <c r="N15" s="25"/>
      <c r="O15" s="25"/>
      <c r="P15" s="26"/>
      <c r="Q15" s="6">
        <v>0</v>
      </c>
      <c r="R15" s="8"/>
      <c r="S15" s="6" t="s">
        <v>10</v>
      </c>
      <c r="T15" s="8"/>
      <c r="U15" s="6">
        <v>0</v>
      </c>
      <c r="V15" s="7"/>
      <c r="W15" s="8"/>
    </row>
    <row r="16" spans="1:24" s="3" customFormat="1" ht="15.75" customHeight="1" x14ac:dyDescent="0.2">
      <c r="A16" s="5" t="s">
        <v>29</v>
      </c>
      <c r="B16" s="21" t="s">
        <v>14</v>
      </c>
      <c r="C16" s="22"/>
      <c r="D16" s="22"/>
      <c r="E16" s="22"/>
      <c r="F16" s="22"/>
      <c r="G16" s="22"/>
      <c r="H16" s="22"/>
      <c r="I16" s="22"/>
      <c r="J16" s="22"/>
      <c r="K16" s="22"/>
      <c r="L16" s="23"/>
      <c r="M16" s="24">
        <v>0</v>
      </c>
      <c r="N16" s="25"/>
      <c r="O16" s="25"/>
      <c r="P16" s="26"/>
      <c r="Q16" s="6">
        <v>0</v>
      </c>
      <c r="R16" s="8"/>
      <c r="S16" s="6" t="s">
        <v>10</v>
      </c>
      <c r="T16" s="8"/>
      <c r="U16" s="6">
        <v>0</v>
      </c>
      <c r="V16" s="7"/>
      <c r="W16" s="8"/>
    </row>
    <row r="17" spans="1:23" s="3" customFormat="1" ht="15.75" customHeight="1" x14ac:dyDescent="0.2">
      <c r="A17" s="5" t="s">
        <v>30</v>
      </c>
      <c r="B17" s="21" t="s">
        <v>31</v>
      </c>
      <c r="C17" s="22"/>
      <c r="D17" s="22"/>
      <c r="E17" s="22"/>
      <c r="F17" s="22"/>
      <c r="G17" s="22"/>
      <c r="H17" s="22"/>
      <c r="I17" s="22"/>
      <c r="J17" s="22"/>
      <c r="K17" s="22"/>
      <c r="L17" s="23"/>
      <c r="M17" s="24">
        <f>M18+M19</f>
        <v>5089653.09</v>
      </c>
      <c r="N17" s="25"/>
      <c r="O17" s="25"/>
      <c r="P17" s="26"/>
      <c r="Q17" s="6">
        <f>Q18+Q19</f>
        <v>2967000</v>
      </c>
      <c r="R17" s="8"/>
      <c r="S17" s="6">
        <f>S18+S19</f>
        <v>1316249.58</v>
      </c>
      <c r="T17" s="8"/>
      <c r="U17" s="6">
        <f t="shared" ref="U17:U19" si="2">S17/Q17*100</f>
        <v>44.362978766430736</v>
      </c>
      <c r="V17" s="7"/>
      <c r="W17" s="8"/>
    </row>
    <row r="18" spans="1:23" s="3" customFormat="1" ht="19.5" customHeight="1" x14ac:dyDescent="0.2">
      <c r="A18" s="5" t="s">
        <v>32</v>
      </c>
      <c r="B18" s="21" t="s">
        <v>12</v>
      </c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4">
        <v>0</v>
      </c>
      <c r="N18" s="25"/>
      <c r="O18" s="25"/>
      <c r="P18" s="26"/>
      <c r="Q18" s="6">
        <v>0</v>
      </c>
      <c r="R18" s="8"/>
      <c r="S18" s="6">
        <v>0</v>
      </c>
      <c r="T18" s="8"/>
      <c r="U18" s="6">
        <v>0</v>
      </c>
      <c r="V18" s="7"/>
      <c r="W18" s="8"/>
    </row>
    <row r="19" spans="1:23" s="3" customFormat="1" ht="17.25" customHeight="1" x14ac:dyDescent="0.2">
      <c r="A19" s="5" t="s">
        <v>33</v>
      </c>
      <c r="B19" s="21" t="s">
        <v>14</v>
      </c>
      <c r="C19" s="22"/>
      <c r="D19" s="22"/>
      <c r="E19" s="22"/>
      <c r="F19" s="22"/>
      <c r="G19" s="22"/>
      <c r="H19" s="22"/>
      <c r="I19" s="22"/>
      <c r="J19" s="22"/>
      <c r="K19" s="22"/>
      <c r="L19" s="23"/>
      <c r="M19" s="24">
        <f>M20</f>
        <v>5089653.09</v>
      </c>
      <c r="N19" s="25"/>
      <c r="O19" s="25"/>
      <c r="P19" s="26"/>
      <c r="Q19" s="6">
        <f>Q20</f>
        <v>2967000</v>
      </c>
      <c r="R19" s="8"/>
      <c r="S19" s="6">
        <f>S20</f>
        <v>1316249.58</v>
      </c>
      <c r="T19" s="8"/>
      <c r="U19" s="6">
        <f t="shared" si="2"/>
        <v>44.362978766430736</v>
      </c>
      <c r="V19" s="7"/>
      <c r="W19" s="8"/>
    </row>
    <row r="20" spans="1:23" s="3" customFormat="1" ht="36" customHeight="1" x14ac:dyDescent="0.2">
      <c r="A20" s="4" t="s">
        <v>34</v>
      </c>
      <c r="B20" s="30" t="s">
        <v>35</v>
      </c>
      <c r="C20" s="31"/>
      <c r="D20" s="31"/>
      <c r="E20" s="31"/>
      <c r="F20" s="32"/>
      <c r="G20" s="17" t="s">
        <v>21</v>
      </c>
      <c r="H20" s="18"/>
      <c r="I20" s="19"/>
      <c r="J20" s="17" t="s">
        <v>22</v>
      </c>
      <c r="K20" s="19"/>
      <c r="L20" s="4" t="s">
        <v>23</v>
      </c>
      <c r="M20" s="33">
        <v>5089653.09</v>
      </c>
      <c r="N20" s="34"/>
      <c r="O20" s="34"/>
      <c r="P20" s="35"/>
      <c r="Q20" s="27">
        <v>2967000</v>
      </c>
      <c r="R20" s="28"/>
      <c r="S20" s="27">
        <v>1316249.58</v>
      </c>
      <c r="T20" s="28"/>
      <c r="U20" s="27">
        <f t="shared" ref="U20" si="3">S20/Q20*100</f>
        <v>44.362978766430736</v>
      </c>
      <c r="V20" s="29"/>
      <c r="W20" s="28"/>
    </row>
    <row r="21" spans="1:23" s="3" customFormat="1" ht="54.95" customHeight="1" x14ac:dyDescent="0.2"/>
  </sheetData>
  <mergeCells count="93">
    <mergeCell ref="A2:W2"/>
    <mergeCell ref="A1:W1"/>
    <mergeCell ref="B20:F20"/>
    <mergeCell ref="G20:I20"/>
    <mergeCell ref="J20:K20"/>
    <mergeCell ref="M20:P20"/>
    <mergeCell ref="Q20:R20"/>
    <mergeCell ref="S20:T20"/>
    <mergeCell ref="U20:W20"/>
    <mergeCell ref="B19:L19"/>
    <mergeCell ref="M19:P19"/>
    <mergeCell ref="Q19:R19"/>
    <mergeCell ref="S19:T19"/>
    <mergeCell ref="U19:W19"/>
    <mergeCell ref="B17:L17"/>
    <mergeCell ref="M17:P17"/>
    <mergeCell ref="Q17:R17"/>
    <mergeCell ref="S17:T17"/>
    <mergeCell ref="U17:W17"/>
    <mergeCell ref="B18:L18"/>
    <mergeCell ref="M18:P18"/>
    <mergeCell ref="Q18:R18"/>
    <mergeCell ref="S18:T18"/>
    <mergeCell ref="U18:W18"/>
    <mergeCell ref="B15:L15"/>
    <mergeCell ref="M15:P15"/>
    <mergeCell ref="Q15:R15"/>
    <mergeCell ref="S15:T15"/>
    <mergeCell ref="U15:W15"/>
    <mergeCell ref="B16:L16"/>
    <mergeCell ref="M16:P16"/>
    <mergeCell ref="Q16:R16"/>
    <mergeCell ref="S16:T16"/>
    <mergeCell ref="U16:W16"/>
    <mergeCell ref="B14:L14"/>
    <mergeCell ref="M14:P14"/>
    <mergeCell ref="Q14:R14"/>
    <mergeCell ref="S14:T14"/>
    <mergeCell ref="U14:W14"/>
    <mergeCell ref="S12:T12"/>
    <mergeCell ref="U12:W12"/>
    <mergeCell ref="B13:F13"/>
    <mergeCell ref="G13:I13"/>
    <mergeCell ref="J13:K13"/>
    <mergeCell ref="M13:P13"/>
    <mergeCell ref="Q13:R13"/>
    <mergeCell ref="S13:T13"/>
    <mergeCell ref="U13:W13"/>
    <mergeCell ref="B12:F12"/>
    <mergeCell ref="G12:I12"/>
    <mergeCell ref="J12:K12"/>
    <mergeCell ref="M12:P12"/>
    <mergeCell ref="Q12:R12"/>
    <mergeCell ref="B10:L10"/>
    <mergeCell ref="M10:P10"/>
    <mergeCell ref="Q10:R10"/>
    <mergeCell ref="S10:T10"/>
    <mergeCell ref="U10:W10"/>
    <mergeCell ref="B11:L11"/>
    <mergeCell ref="M11:P11"/>
    <mergeCell ref="Q11:R11"/>
    <mergeCell ref="S11:T11"/>
    <mergeCell ref="U11:W11"/>
    <mergeCell ref="B8:L8"/>
    <mergeCell ref="M8:P8"/>
    <mergeCell ref="Q8:R8"/>
    <mergeCell ref="S8:T8"/>
    <mergeCell ref="U8:W8"/>
    <mergeCell ref="B9:L9"/>
    <mergeCell ref="M9:P9"/>
    <mergeCell ref="Q9:R9"/>
    <mergeCell ref="S9:T9"/>
    <mergeCell ref="U9:W9"/>
    <mergeCell ref="N3:O3"/>
    <mergeCell ref="B7:L7"/>
    <mergeCell ref="M7:P7"/>
    <mergeCell ref="Q7:R7"/>
    <mergeCell ref="S7:T7"/>
    <mergeCell ref="B6:L6"/>
    <mergeCell ref="M6:P6"/>
    <mergeCell ref="Q6:R6"/>
    <mergeCell ref="S6:T6"/>
    <mergeCell ref="U7:W7"/>
    <mergeCell ref="A4:A5"/>
    <mergeCell ref="B4:F5"/>
    <mergeCell ref="G4:I5"/>
    <mergeCell ref="J4:L4"/>
    <mergeCell ref="M4:P5"/>
    <mergeCell ref="Q4:R5"/>
    <mergeCell ref="S4:T5"/>
    <mergeCell ref="U4:W5"/>
    <mergeCell ref="J5:K5"/>
    <mergeCell ref="U6:W6"/>
  </mergeCells>
  <pageMargins left="0.19685039370078741" right="0.19685039370078741" top="0.59055118110236227" bottom="0.59055118110236227" header="0.51181102362204722" footer="0.31496062992125984"/>
  <pageSetup paperSize="9" orientation="landscape" r:id="rId1"/>
  <headerFooter>
    <oddFooter>&amp;R&amp;9Strona &amp;P</oddFoot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Page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Kopec</dc:creator>
  <cp:lastModifiedBy>Renata Kopec</cp:lastModifiedBy>
  <cp:lastPrinted>2018-08-30T07:27:13Z</cp:lastPrinted>
  <dcterms:created xsi:type="dcterms:W3CDTF">2018-03-25T18:08:15Z</dcterms:created>
  <dcterms:modified xsi:type="dcterms:W3CDTF">2019-08-29T08:41:33Z</dcterms:modified>
</cp:coreProperties>
</file>