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94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<sst xmlns="http://schemas.openxmlformats.org/spreadsheetml/2006/main" count="581" uniqueCount="407">
  <si>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</si>
  <si>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</si>
  <si>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</si>
  <si>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</si>
  <si>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</si>
  <si>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</si>
  <si>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</si>
  <si>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</si>
  <si>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</si>
  <si>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</si>
  <si>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</si>
  <si>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</si>
  <si>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</si>
  <si>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</si>
  <si>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1. ROBOTY PRZYGOTOWAWCZE</t>
  </si>
  <si>
    <t>1.1</t>
  </si>
  <si>
    <t>Odtworzenie (Wyznaczenie) trasy i punktów wysokościowych</t>
  </si>
  <si>
    <t>KNR 2-01 0119-03</t>
  </si>
  <si>
    <t>Roboty pomiarowe przy tyczeniu trasy drogowej</t>
  </si>
  <si>
    <t>km</t>
  </si>
  <si>
    <t>KNR 2-01 0126-01</t>
  </si>
  <si>
    <t>Usunięcie warstwy ziemi urodzajnej o grubości do 15cm za pomocą spycharki</t>
  </si>
  <si>
    <t>m2</t>
  </si>
  <si>
    <t>KNR 2-01 0212-07</t>
  </si>
  <si>
    <t>Roboty ziemne wykonywane koparkami podsiębiernymi z transportem urobku samochodami samowyładowczymi na odległość do 1km, lecz z ziemi uprzednio zmagazynowanej w hałdach - koparki o pojemności łyżki 0,60m3, grunt kategorii I-III</t>
  </si>
  <si>
    <t>m3</t>
  </si>
  <si>
    <t>KNR 2-01 0214-04</t>
  </si>
  <si>
    <t>Nakłady uzupełniające za każde dalsze rozpoczęte 0,5km odległości transportu gruntu kategorii III-IV samochodami samowyładowczymi do 5t na odległość ponad 1km po drogach utwardzonych - dodatkowe 9km</t>
  </si>
  <si>
    <t>KNR 2-31 0815-06</t>
  </si>
  <si>
    <t>Rozebranie chodników, wysepek przystankowych i przejść dla pieszych z płyt betonowych  na podsypce cementowo-piaskowej</t>
  </si>
  <si>
    <t>KNR 4-04 1103-04</t>
  </si>
  <si>
    <t>Transport gruzu z terenu rozbiórki samochodem ciężarowym na odległość 1km mechanicznie ładowanego i wyładowanego</t>
  </si>
  <si>
    <t>KNR 4-04 1103-05</t>
  </si>
  <si>
    <t>Transport gruzu z terenu rozbiórki samochodem ciężarowym na odległość 1km mechanicznie ładowanego i wyładowanego - nakłady uzupełniające na każdy dalszy rozpoczęty km ponad 1km odległości - dodatkowe 9km</t>
  </si>
  <si>
    <t>RAZEM 1.1 Odtworzenie (Wyznaczenie) trasy i punktów wysokościowych</t>
  </si>
  <si>
    <t>1.2</t>
  </si>
  <si>
    <t>ROBOTY ZIEMNE</t>
  </si>
  <si>
    <t>1.2.1</t>
  </si>
  <si>
    <t>Wykonanie wykopów w gruntach I-V kat.</t>
  </si>
  <si>
    <t>8</t>
  </si>
  <si>
    <t>KNR 2-01 0202-03</t>
  </si>
  <si>
    <t>Roboty ziemne w gruncie kategorii IV wykonywane koparkami przedsiębiernymi o pojemności łyżki 0,40m3 z transportem urobku samochodami samowyładowczymi do 5t na odległość do 1km</t>
  </si>
  <si>
    <t>9</t>
  </si>
  <si>
    <t>RAZEM 1.2.1 Wykonanie wykopów w gruntach I-V kat.</t>
  </si>
  <si>
    <t>1.2.2</t>
  </si>
  <si>
    <t>Wykonanie nasypów</t>
  </si>
  <si>
    <t>10</t>
  </si>
  <si>
    <t>KNR 2-01 0238-01</t>
  </si>
  <si>
    <t>Roboty ziemne w gruncie kategorii I-II wykonywane ładowarkami gąsienicowymi o pojemności łyżki 1,00m3 z transportem urobku samochodami samowyładowczymi 5-10t na odległość do 1km</t>
  </si>
  <si>
    <t>11</t>
  </si>
  <si>
    <t>KNR 2-01 0235-02</t>
  </si>
  <si>
    <t>Formowanie i zagęszczanie spycharkami nasypów z gruntu kategorii III-IV o wysokości do 3m (Spycharka gąsienicowa 74kW (100KM))</t>
  </si>
  <si>
    <t>RAZEM 1.2.2 Wykonanie nasypów</t>
  </si>
  <si>
    <t>RAZEM 1.2 ROBOTY ZIEMNE</t>
  </si>
  <si>
    <t>1.3</t>
  </si>
  <si>
    <t>KANALIZACJA DESZCZOWA</t>
  </si>
  <si>
    <t>1.3.1</t>
  </si>
  <si>
    <t>Regulacja pionowa studzienek</t>
  </si>
  <si>
    <t>12</t>
  </si>
  <si>
    <t>KNR 2-31 1406-04</t>
  </si>
  <si>
    <t>Regulacja zaworów wodociągowych i gazowych</t>
  </si>
  <si>
    <t>szt</t>
  </si>
  <si>
    <t>13</t>
  </si>
  <si>
    <t>KNR 2-31 1406-03</t>
  </si>
  <si>
    <t>Wymiana zwieńczeń studni kanalizacji sanitarnej</t>
  </si>
  <si>
    <t>kpl.</t>
  </si>
  <si>
    <t>14</t>
  </si>
  <si>
    <t>KNR 2-31 1406-02</t>
  </si>
  <si>
    <t>Regulacja pionowa kratek ściekowych ulicznych - analogia</t>
  </si>
  <si>
    <t>RAZEM 1.3.1 Regulacja pionowa studzienek</t>
  </si>
  <si>
    <t>RAZEM 1.3 KANALIZACJA DESZCZOWA</t>
  </si>
  <si>
    <t>1.4</t>
  </si>
  <si>
    <t>PODBUDOWY</t>
  </si>
  <si>
    <t>1.4.1</t>
  </si>
  <si>
    <t>Koryto wraz z profilowaniem i zagęszczeniem podłoża</t>
  </si>
  <si>
    <t>15</t>
  </si>
  <si>
    <t>KNCK 1 0103-04</t>
  </si>
  <si>
    <t>Profilowanie i zagęszczanie podłoża w gruncie kategorii I-IV mechanicznie</t>
  </si>
  <si>
    <t>RAZEM 1.4.1 Koryto wraz z profilowaniem i zagęszczeniem podłoża</t>
  </si>
  <si>
    <t>1.4.2</t>
  </si>
  <si>
    <t>Podbudowa z kruszywa łamanego</t>
  </si>
  <si>
    <t>16</t>
  </si>
  <si>
    <t>KNR 2-31 0114-05</t>
  </si>
  <si>
    <t>Warstwa dolna podbudowy z kruszywa łamanego o grubości po zagęszczeniu 15cm</t>
  </si>
  <si>
    <t>17</t>
  </si>
  <si>
    <t>KNR 2-31 0114-06</t>
  </si>
  <si>
    <t>Warstwa dolna podbudowy z kruszywa łamanego o grubości po zagęszczeniu 15cm - za każdy dalszy 1cm - ujma 3 cm</t>
  </si>
  <si>
    <t>18</t>
  </si>
  <si>
    <t>19</t>
  </si>
  <si>
    <t>20</t>
  </si>
  <si>
    <t>Warstwa dolna podbudowy z kruszywa łamanego o grubości po zagęszczeniu 15cm - za każdy dalszy 1cm - dodatkowe 10 cm</t>
  </si>
  <si>
    <t>RAZEM 1.4.2 Podbudowa z kruszywa łamanego</t>
  </si>
  <si>
    <t>RAZEM 1.4 PODBUDOWY</t>
  </si>
  <si>
    <t>1.5</t>
  </si>
  <si>
    <t>NAWIERZCHNIE</t>
  </si>
  <si>
    <t>1.5.1</t>
  </si>
  <si>
    <t>Nawierzchnie z kostki brukowej betonowej</t>
  </si>
  <si>
    <t>21</t>
  </si>
  <si>
    <t>KNR 2-31u1 0200-01</t>
  </si>
  <si>
    <t>Nawierzchnia z kostki brukowej prostokątnej 20x10cm o grubości 8cm na podsypce cementowo - piaskowej 3cm</t>
  </si>
  <si>
    <t>22</t>
  </si>
  <si>
    <t>23</t>
  </si>
  <si>
    <t>24</t>
  </si>
  <si>
    <t>25</t>
  </si>
  <si>
    <t>26</t>
  </si>
  <si>
    <t>KNR 2-31 0202-09 0202-10
analogia</t>
  </si>
  <si>
    <t>Nawierzchnia żwirowa - górna warstwa jezdni rozścielana mechanicznie - grubość po zagęszczeniu 30 cm - nawierzchnia plaży</t>
  </si>
  <si>
    <t>RAZEM 1.5.1 Nawierzchnie z kostki brukowej betonowej</t>
  </si>
  <si>
    <t>RAZEM 1.5 NAWIERZCHNIE</t>
  </si>
  <si>
    <t>1.6</t>
  </si>
  <si>
    <t>ROBOTY WYKOŃCZENIOWE</t>
  </si>
  <si>
    <t>1.6.1</t>
  </si>
  <si>
    <t>Umocnienie skarp i rowów poprzez humusowanie z obsianiem</t>
  </si>
  <si>
    <t>27</t>
  </si>
  <si>
    <t>KNR 2-01 0510-01</t>
  </si>
  <si>
    <t>Humusowanie skarp warstwą humusu grubości 5cm z obsianiem</t>
  </si>
  <si>
    <t>28</t>
  </si>
  <si>
    <t>KNR 2-01 0510-02</t>
  </si>
  <si>
    <t>Humusowanie skarp warstwą humusu grubości 5cm z obsianiem - dodatek za każde dalsze 5cm humusu ponad 5cm</t>
  </si>
  <si>
    <t>RAZEM 1.6.1 Umocnienie skarp i rowów poprzez humusowanie z obsianiem</t>
  </si>
  <si>
    <t>1.6.2</t>
  </si>
  <si>
    <t>Ścinanie lub uzupełnianie poboczy i skarp</t>
  </si>
  <si>
    <t>29</t>
  </si>
  <si>
    <t>KNR 2-31 1402-02</t>
  </si>
  <si>
    <t>Naprawy poboczy wykonywane ręcznie - plantowanie</t>
  </si>
  <si>
    <t>RAZEM 1.6.2 Ścinanie lub uzupełnianie poboczy i skarp</t>
  </si>
  <si>
    <t>RAZEM 1.6 ROBOTY WYKOŃCZENIOWE</t>
  </si>
  <si>
    <t>RAZEM 1 1. ROBOTY PRZYGOTOWAWCZE</t>
  </si>
  <si>
    <t>7. URZĄDZENIA BEZPIECZEŃSTWA RUCHU</t>
  </si>
  <si>
    <t>2.1</t>
  </si>
  <si>
    <t>Oznakowanie poziome</t>
  </si>
  <si>
    <t>30</t>
  </si>
  <si>
    <t>KNR AT-04 0204-01</t>
  </si>
  <si>
    <t>Oznakowanie poziome gładkie grubowarstwowe na zimno nawierzchni bitumicznych za pomocą mas chemoutwardzalnych, wykonywane mechanicznie-linie ciągłe</t>
  </si>
  <si>
    <t>31</t>
  </si>
  <si>
    <t>KNR AT-04 0203-03</t>
  </si>
  <si>
    <t>Oznakowanie poziome (symbole) grubowarstwowe na zimno, nawierzchni bitumicznych za pomocą mas chemoutwardzalnych wykonywane srzętem ręcznym- linie na skrzyzowaniach i przejściach</t>
  </si>
  <si>
    <t>32</t>
  </si>
  <si>
    <t>KNK 2-06 0702-04</t>
  </si>
  <si>
    <t>Malowanie mechanicznie farbą chlorokauczukową pasów na skrzyżowaniach i przejściach dla pieszych - analogia</t>
  </si>
  <si>
    <t>RAZEM 2.1 Oznakowanie poziome</t>
  </si>
  <si>
    <t>2.2</t>
  </si>
  <si>
    <t>Oznakowanie pionowe</t>
  </si>
  <si>
    <t>33</t>
  </si>
  <si>
    <t>KNR 2-31 0702-02</t>
  </si>
  <si>
    <t>Słupki do znaków drogowych z rur stalowych o średnicy 70mm</t>
  </si>
  <si>
    <t>34</t>
  </si>
  <si>
    <t>KNR 2-31 0703-01</t>
  </si>
  <si>
    <t>Przymocowanie znaków zakazu, nakazu, ostrzegawczych i informacyjnych o powierzchni do 0,3m2</t>
  </si>
  <si>
    <t>35</t>
  </si>
  <si>
    <t>KNR-K 2-31 0201-03</t>
  </si>
  <si>
    <t>Bariera chodnikowa przęsłowa typ olsztyński U-12a o  wysokości H=110cm i długości L=200cm - słupek rurowy średnicy 60/2,9mm, przęsło z rury średnicy 48,3/2,0mm</t>
  </si>
  <si>
    <t>m</t>
  </si>
  <si>
    <t>RAZEM 2.2 Oznakowanie pionowe</t>
  </si>
  <si>
    <t>RAZEM 2 7. URZĄDZENIA BEZPIECZEŃSTWA RUCHU</t>
  </si>
  <si>
    <t>ELEMENTY ULIC</t>
  </si>
  <si>
    <t>3.1</t>
  </si>
  <si>
    <t>Ustawienie krawężników betonowych</t>
  </si>
  <si>
    <t>36</t>
  </si>
  <si>
    <t>KNR 2-31 0403-01</t>
  </si>
  <si>
    <t>Krawężniki betonowe o wymiarach 15x30cm wystające na podsypce piaskowej</t>
  </si>
  <si>
    <t>37</t>
  </si>
  <si>
    <t>KNR 2-31 0402-04</t>
  </si>
  <si>
    <t>Ława betonowa z oporem pod krawężniki</t>
  </si>
  <si>
    <t>38</t>
  </si>
  <si>
    <t>Krawężniki betonowe o wymiarach 15x22cm wystające na podsypce piaskowej</t>
  </si>
  <si>
    <t>39</t>
  </si>
  <si>
    <t>40</t>
  </si>
  <si>
    <t>KNNR 6 0606-01</t>
  </si>
  <si>
    <t>Ścieki na podsypce piaskowej z elementów betonowych o grubości 15cm</t>
  </si>
  <si>
    <t>41</t>
  </si>
  <si>
    <t>KNR 2-31 0403-02
analogia</t>
  </si>
  <si>
    <t>Krawężniki betonowe o wymiarach 20x30cm  wystające na podsypce piaskowej - zejście do wody</t>
  </si>
  <si>
    <t>42</t>
  </si>
  <si>
    <t>43</t>
  </si>
  <si>
    <t>KNR 2-11 0401-09</t>
  </si>
  <si>
    <t>Wykonanie narzutu kamiennego podwodnego z kamienia ciężkiego lub średniego luzem z brzegu z wyładunkiem ręcznym przy wysokości burt do 0.61-1.50 m</t>
  </si>
  <si>
    <t>RAZEM 3.1 Ustawienie krawężników betonowych</t>
  </si>
  <si>
    <t>3.2</t>
  </si>
  <si>
    <t>Obrzeża betonowe</t>
  </si>
  <si>
    <t>44</t>
  </si>
  <si>
    <t>KNR 2-31 0407-05</t>
  </si>
  <si>
    <t>Obrzeża betonowe o wymiarach 30x8cm na podsypce cementowo-piaskowej, z wypełnieniem spoin zaprawą cementową</t>
  </si>
  <si>
    <t>45</t>
  </si>
  <si>
    <t>RAZEM 3.2 Obrzeża betonowe</t>
  </si>
  <si>
    <t>RAZEM 3 ELEMENTY ULIC</t>
  </si>
  <si>
    <t>Montaż elementów małej architektury i infrastruktury</t>
  </si>
  <si>
    <t>4.1</t>
  </si>
  <si>
    <t>Obiekty małej architektury</t>
  </si>
  <si>
    <t>46</t>
  </si>
  <si>
    <t xml:space="preserve">
KNR 2-23 0310-02 analogia</t>
  </si>
  <si>
    <t>Montaż obiektu - zestaw zabawowy (nr 1) - zamek</t>
  </si>
  <si>
    <t>47</t>
  </si>
  <si>
    <t>Montaż obiektu - zestaw zabawowy (nr 2) - bujak na sprężynie</t>
  </si>
  <si>
    <t>48</t>
  </si>
  <si>
    <t>Montaż obiektu - zestaw zabawowy (nr 3) - huśtawka ważka</t>
  </si>
  <si>
    <t>49</t>
  </si>
  <si>
    <t>Montaż obiektu - zestaw zabawowy (nr 4) - huśtawka wahadłowa</t>
  </si>
  <si>
    <t>50</t>
  </si>
  <si>
    <t>Montaż obiektu - zestaw zabawowy (nr 5) - karuzela</t>
  </si>
  <si>
    <t>51</t>
  </si>
  <si>
    <t>Montaż obiektu - zestaw zabawowy (nr 6) - hamak</t>
  </si>
  <si>
    <t>52</t>
  </si>
  <si>
    <t>KNKRB 6 0702-01
analogia</t>
  </si>
  <si>
    <t>Montaż obiektu - ławka</t>
  </si>
  <si>
    <t>53</t>
  </si>
  <si>
    <t>Montaż obiektu - śmietnik</t>
  </si>
  <si>
    <t>54</t>
  </si>
  <si>
    <t>Montaż obiektu - regulamin</t>
  </si>
  <si>
    <t>55</t>
  </si>
  <si>
    <t>Montaż obiektu - ławki i stoły z zadaszeniem</t>
  </si>
  <si>
    <t>56</t>
  </si>
  <si>
    <t>Montaż obiektu - słup ogłoszeniowy pełniący funkcję szaletu publicznego</t>
  </si>
  <si>
    <t>RAZEM 4.1 Obiekty małej architektury</t>
  </si>
  <si>
    <t>4.2</t>
  </si>
  <si>
    <t>Budowa slipu do wodowania łodzi</t>
  </si>
  <si>
    <t>57</t>
  </si>
  <si>
    <t>KNR 2-31 0401-01</t>
  </si>
  <si>
    <t>Rowki pod oporniki i ławy oporników betonowych, o wymiarach 32x45 cm w gruncie kat.I-II</t>
  </si>
  <si>
    <t>58</t>
  </si>
  <si>
    <t>Ława pod oporniki betonowa z oporem</t>
  </si>
  <si>
    <t>59</t>
  </si>
  <si>
    <t>KNR 2-31 0403-03</t>
  </si>
  <si>
    <t>Oporniki betonowe wystające o wymiarach 12x25 cm na podsypce cementowo-piaskowej</t>
  </si>
  <si>
    <t>60</t>
  </si>
  <si>
    <t>KNR 9-06 0101-01</t>
  </si>
  <si>
    <t>Wbijanie ścianek szczelnych stalowych z grodzic winylowych GW-300/5,5 wibromłotem HVB; głębokość wbicia do 1 m, grunt kat. I-II do 25 m na jednym placu budowy</t>
  </si>
  <si>
    <t>61</t>
  </si>
  <si>
    <t>KNR 2-11 1004-01</t>
  </si>
  <si>
    <t>Wydobycie urobku koparkami jednonaczyniowymi na pontonie przy kategorii roboty I</t>
  </si>
  <si>
    <t>62</t>
  </si>
  <si>
    <t>63</t>
  </si>
  <si>
    <t>Podbudowa z kruszywa łamanego - warstwa dolna o grubości po zagęszczeniu 20 cm</t>
  </si>
  <si>
    <t>64</t>
  </si>
  <si>
    <t>KNR 2-31 0309-08</t>
  </si>
  <si>
    <t>Nawierzchnia z płyt drogowych żelbetowych o grubości 15 cm z wypełnieniem spoin zaprawą</t>
  </si>
  <si>
    <t>RAZEM 4.2 Budowa slipu do wodowania łodzi</t>
  </si>
  <si>
    <t>4.3</t>
  </si>
  <si>
    <t>Budowa promenady z elementów z tworzywa sztucznego</t>
  </si>
  <si>
    <t>65</t>
  </si>
  <si>
    <t>KNR 2-10 0101-01
analogia</t>
  </si>
  <si>
    <t>Wbijanie pali z tworzyw sztucznych konstrukcyjnych z terenu lub rusztowań na głębokość do 3 m w grunt kat. I-II</t>
  </si>
  <si>
    <t>szt.</t>
  </si>
  <si>
    <t>66</t>
  </si>
  <si>
    <t>KNR 2-23 0603-02
analogia</t>
  </si>
  <si>
    <t>Montaż belek z tworzyw sztucznych o przekroju do 300 cm2 - OCZEPY dł. 3,00m</t>
  </si>
  <si>
    <t>67</t>
  </si>
  <si>
    <t>Montaż belek z tworzyw sztucznych o przekroju do 300 cm2 - OCZEPY dł. 3,60m</t>
  </si>
  <si>
    <t>68</t>
  </si>
  <si>
    <t>Montaż belek konstrukcyjnych z tworzyw sztucznych o przekroju 8 x 23 cm - BELKA KONSTRUKCYJNA dł. 5,00 m/szt.</t>
  </si>
  <si>
    <t>69</t>
  </si>
  <si>
    <t>Montaż belek konstrukcyjnych z tworzyw sztucznych o przekroju 8 x 23 cm - BELKA KONSTRUKCYJNA dł. 4,24 m/szt.</t>
  </si>
  <si>
    <t>70</t>
  </si>
  <si>
    <t>Montaż belek z tworzyw sztucznych o przekroju 8 x 23 cm - MIECZ dł. 1,06 m/szt.</t>
  </si>
  <si>
    <t>71</t>
  </si>
  <si>
    <t>KNR 2-22 0603-03
analogia</t>
  </si>
  <si>
    <t>Balustrady z poręczami z tworzyw sztucznych</t>
  </si>
  <si>
    <t>72</t>
  </si>
  <si>
    <t>KNR 2-02 1110-02
analogia</t>
  </si>
  <si>
    <t>Nawierzchnia promenady z desek z tworzyw sztucznych o wym. 4x17x300cm</t>
  </si>
  <si>
    <t>73</t>
  </si>
  <si>
    <t>KNNR 2 1205-07
analogia</t>
  </si>
  <si>
    <t>Deska krawężnikowa w tworzyw sztucznych o wym 5x12cm</t>
  </si>
  <si>
    <t>RAZEM 4.3 Budowa promenady z elementów z tworzywa sztucznego</t>
  </si>
  <si>
    <t>RAZEM 4 Montaż elementów małej architektury i infrastruktury</t>
  </si>
  <si>
    <t>Linia kablowa oświetleniowa</t>
  </si>
  <si>
    <t>74</t>
  </si>
  <si>
    <t>KNR 2-01 0703-04</t>
  </si>
  <si>
    <t>Kopanie koparkami łańcuchowymi rowów dla kabli o głębok.do 0.8 m i szer.dna do 0.4 m w gruncie kat. III</t>
  </si>
  <si>
    <t>75</t>
  </si>
  <si>
    <t>KNR 5-10 0301-02</t>
  </si>
  <si>
    <t>Nasypanie warstwy piasku grub. 0.1 m na dno rowu kablowego o szer.do 0.6 m</t>
  </si>
  <si>
    <t>76</t>
  </si>
  <si>
    <t>KNNR 5 0707-03</t>
  </si>
  <si>
    <t>Układanie kabli o masie do 2.0 kg/m w rowach kablowych ręcznie</t>
  </si>
  <si>
    <t>77</t>
  </si>
  <si>
    <t>KNR 5-10 0103-02</t>
  </si>
  <si>
    <t>Ręczne układanie kabli wielożyłowych o masie do 1.0 kg/m na nap. znamionowe poniżej 110 kV w rowach kablowych</t>
  </si>
  <si>
    <t>78</t>
  </si>
  <si>
    <t>KNR 5-10 0303-01</t>
  </si>
  <si>
    <t>Układanie rur ochronnych z PCW o śr. do 75 mm w wykopie</t>
  </si>
  <si>
    <t>79</t>
  </si>
  <si>
    <t>80</t>
  </si>
  <si>
    <t>KNR 2-01 0705-02</t>
  </si>
  <si>
    <t>Mechaniczne zasypywanie rowów dla kabli o głębok.do 0.6 m i szer.dna do 0.4 m w gruncie kat. III-IV</t>
  </si>
  <si>
    <t>81</t>
  </si>
  <si>
    <t>KNR 2-01 0707-02</t>
  </si>
  <si>
    <t>Wykopy ręczne o głębok.do 1.5 m w gruncie kat. III wraz z zasypaniem dla słupow oświetleniowych i fundamentu</t>
  </si>
  <si>
    <t>82</t>
  </si>
  <si>
    <t>KNNR 5 1001-01</t>
  </si>
  <si>
    <t>Montaż i stawianie słupów oświetleniowych o masie do 100 kg</t>
  </si>
  <si>
    <t>83</t>
  </si>
  <si>
    <t>KNNR 5 1002-01</t>
  </si>
  <si>
    <t>Montaż wysięgników rurowych o masie do 15 kg na słupie</t>
  </si>
  <si>
    <t>84</t>
  </si>
  <si>
    <t>KNR-W 5-10 1005-07</t>
  </si>
  <si>
    <t>Montaż  opraw</t>
  </si>
  <si>
    <t>85</t>
  </si>
  <si>
    <t>86</t>
  </si>
  <si>
    <t>KNNR 5 1003-03</t>
  </si>
  <si>
    <t>Montaż przewodów do opraw oświetleniowych - wciąganie w słupy, rury osłonowe i wysięgniki przy wysokości latarń do 10 m</t>
  </si>
  <si>
    <t>kpl.przew.</t>
  </si>
  <si>
    <t>87</t>
  </si>
  <si>
    <t>E-0510 4400-06</t>
  </si>
  <si>
    <t>Wciąganie kabli do słupa oświetleniowego</t>
  </si>
  <si>
    <t>88</t>
  </si>
  <si>
    <t>KNNR 5 0403-01</t>
  </si>
  <si>
    <t>Szaka kablowa SK-2</t>
  </si>
  <si>
    <t>89</t>
  </si>
  <si>
    <t>Szaka kablowa SK-1</t>
  </si>
  <si>
    <t>90</t>
  </si>
  <si>
    <t>Szaka oświetleniowa SZO-2</t>
  </si>
  <si>
    <t>91</t>
  </si>
  <si>
    <t>KNR 5-08 0611-02</t>
  </si>
  <si>
    <t>Montaż uziomu powierzchniowego w wykopie o głęb. do 0.6 m w gruncie kat.III</t>
  </si>
  <si>
    <t>92</t>
  </si>
  <si>
    <t>KNR 4-03 1202-02</t>
  </si>
  <si>
    <t>Sprawdzenie i pomiar kompletnego 2,3-fazowego obwodu elektrycznego niskiego napięcia</t>
  </si>
  <si>
    <t>pomiar.</t>
  </si>
  <si>
    <t>93</t>
  </si>
  <si>
    <t>KNR 4-03 1205-01</t>
  </si>
  <si>
    <t>Pierwszy pomiar uziemienia ochronnego lub roboczego</t>
  </si>
  <si>
    <t>94</t>
  </si>
  <si>
    <t>KNNR 5 1304-05</t>
  </si>
  <si>
    <t>Badania i pomiary instalacji skuteczności zerowania (pierwszy pomiar)</t>
  </si>
  <si>
    <t>RAZEM 5 Linia kablowa oświetleniowa</t>
  </si>
  <si>
    <t>PRZYŁĄCZE WOD-KAN</t>
  </si>
  <si>
    <t>6.1</t>
  </si>
  <si>
    <t>wodociąg</t>
  </si>
  <si>
    <t>95</t>
  </si>
  <si>
    <t>KNR 2-01 0205-04</t>
  </si>
  <si>
    <t>Roboty ziemne wykon.koparkami podsiębiernymi o poj.łyżki 0.25 m3 w gr.kat.III z transp.urobku samochod.samowyładowczymi na odległość do 1 km</t>
  </si>
  <si>
    <t>96</t>
  </si>
  <si>
    <t>KNR 2-01 0319-02</t>
  </si>
  <si>
    <t>Wykopy liniowe o ścianach pionowych w gruntach nawodnionych kat.III-IV</t>
  </si>
  <si>
    <t>97</t>
  </si>
  <si>
    <t>KNR 2-09 0101-02</t>
  </si>
  <si>
    <t>Podsypka piaskowa zagęszczona ręcznie o grubości 15 cm</t>
  </si>
  <si>
    <t>98</t>
  </si>
  <si>
    <t>Nadsypka i obsypka piaskowa zagęszczona ręcznie o grubości 15 cm</t>
  </si>
  <si>
    <t>99</t>
  </si>
  <si>
    <t>KNR 2-18 0108-01</t>
  </si>
  <si>
    <t>Sieci wodociągowe w miastach - rurociągi z PE ciśnieniowe o śr.zewnętrznej 32 mm</t>
  </si>
  <si>
    <t>100</t>
  </si>
  <si>
    <t>KNR 2-18 0312-01</t>
  </si>
  <si>
    <t>Studnia wodomierzowa kompletna</t>
  </si>
  <si>
    <t>101</t>
  </si>
  <si>
    <t>KNR 2-18 0802-01</t>
  </si>
  <si>
    <t>Próba szczelności sieci wodociągowych z rur z tworzyw sztucznych ( PE ) o śr.nominalnej do 100 mm</t>
  </si>
  <si>
    <t>prob.</t>
  </si>
  <si>
    <t>102</t>
  </si>
  <si>
    <t>KNR 2-18 0803-01</t>
  </si>
  <si>
    <t>Dezynfekcja rurociągów sieci wodociągowych o śr.nominalnej do 150 mm</t>
  </si>
  <si>
    <t>odc.200m</t>
  </si>
  <si>
    <t>103</t>
  </si>
  <si>
    <t>KNR-W 2-19 0102-01</t>
  </si>
  <si>
    <t>Oznakowanie trasy wodociągu ułożonego w ziemi taśmą z tworzywa sztucznego</t>
  </si>
  <si>
    <t>104</t>
  </si>
  <si>
    <t>KNR 2-19 0134-02</t>
  </si>
  <si>
    <t>Oznakowanie zasuwy na słupku stalowym</t>
  </si>
  <si>
    <t>105</t>
  </si>
  <si>
    <t>KNR 2-18 0112-03</t>
  </si>
  <si>
    <t>Sieci wodociągowe w miastach - kształtki żeliwne ciśnieniowe kolnierzowe o śr.nom.100 mm  - wcinka do wodociągu istniejącego</t>
  </si>
  <si>
    <t>RAZEM 6.1 wodociąg</t>
  </si>
  <si>
    <t>6.2</t>
  </si>
  <si>
    <t>kanalizacja</t>
  </si>
  <si>
    <t>106</t>
  </si>
  <si>
    <t>KNR 2-01 0119-01</t>
  </si>
  <si>
    <t>Roboty pomiarowe przy liniowych robotach ziemnych - trasa kolei w terenie równinnym</t>
  </si>
  <si>
    <t>107</t>
  </si>
  <si>
    <t>108</t>
  </si>
  <si>
    <t>109</t>
  </si>
  <si>
    <t>110</t>
  </si>
  <si>
    <t>111</t>
  </si>
  <si>
    <t>KNNR 4 1308-02</t>
  </si>
  <si>
    <t>Kanały z rur PVC łączonych na wcisk o śr. zewn. 160 mm</t>
  </si>
  <si>
    <t>112</t>
  </si>
  <si>
    <t>KNNR 4 1417-02</t>
  </si>
  <si>
    <t>Studzienki kanalizacyjne systemowe "VAWIN" o śr 425 mm - zamknięcie rurą teleskopową</t>
  </si>
  <si>
    <t>113</t>
  </si>
  <si>
    <t>KNNR 4 1427-01</t>
  </si>
  <si>
    <t>Przejście przez ściany komór tulejami stalowymi "PS" przy grubości ściany 20 cm - otwór o śr. 210 mm  włączenie do istniejacej studni</t>
  </si>
  <si>
    <t>114</t>
  </si>
  <si>
    <t>KNNR 4 1610-02</t>
  </si>
  <si>
    <t>Próba wodna szczelności kanałów rurowych o śr.nominalnej 200 mm</t>
  </si>
  <si>
    <t>odc.</t>
  </si>
  <si>
    <t>RAZEM 6.2 kanalizacja</t>
  </si>
  <si>
    <t>6.3</t>
  </si>
  <si>
    <t>Prace ogólne</t>
  </si>
  <si>
    <t>115</t>
  </si>
  <si>
    <t/>
  </si>
  <si>
    <t>Badania bakteriologiczne wody</t>
  </si>
  <si>
    <t>kpl</t>
  </si>
  <si>
    <t>116</t>
  </si>
  <si>
    <t>Zabezpieczenie terenu budowy wraz z oznakowaniem i zabezpieczeniem prac w terenie</t>
  </si>
  <si>
    <t>117</t>
  </si>
  <si>
    <t>Niezbędne uzgodnienia z zarządcą sieci wod-kan ze względu na włączenia oraz uzgodnienia zajęcia i organizaji ruchu w pasie drogowym</t>
  </si>
  <si>
    <t>118</t>
  </si>
  <si>
    <t>KNNR 1 0603-01</t>
  </si>
  <si>
    <t>Pompowanie próbne pomiarowe lub oczyszczające z otworów o śr. 150-500 mm</t>
  </si>
  <si>
    <t>godz.</t>
  </si>
  <si>
    <t>119</t>
  </si>
  <si>
    <t>KNNR 1 0605-01</t>
  </si>
  <si>
    <t>Igłofiltry o średnicy do 50 mm wpłukiwane w grunt bezpośrednio bez opsypki do głębokości 4 m.</t>
  </si>
  <si>
    <t>RAZEM 6.3 Prace ogólne</t>
  </si>
  <si>
    <t>RAZEM 6 PRZYŁĄCZE WOD-KAN</t>
  </si>
  <si>
    <t>RAZEM kosztorys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</si>
</sst>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4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5" fontId="42" fillId="0" borderId="10" xfId="0" applyNumberFormat="1" applyFont="1" applyBorder="1" applyAlignment="1" applyProtection="1">
      <alignment vertical="center" wrapText="1"/>
      <protection/>
    </xf>
    <xf numFmtId="174" fontId="42" fillId="0" borderId="10" xfId="0" applyNumberFormat="1" applyFont="1" applyBorder="1" applyAlignment="1" applyProtection="1">
      <alignment vertical="center" wrapText="1"/>
      <protection/>
    </xf>
    <xf numFmtId="174" fontId="41" fillId="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7" width="14.281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ht="15">
      <c r="A3" s="2" t="s">
        <v>7</v>
      </c>
      <c r="B3" s="2"/>
      <c r="C3" s="2" t="s">
        <v>14</v>
      </c>
      <c r="D3" s="2"/>
      <c r="E3" s="2"/>
      <c r="F3" s="2"/>
      <c r="G3" s="2"/>
    </row>
    <row r="4" spans="1:7" ht="28.5">
      <c r="A4" s="2" t="s">
        <v>15</v>
      </c>
      <c r="B4" s="2"/>
      <c r="C4" s="2" t="s">
        <v>16</v>
      </c>
      <c r="D4" s="2"/>
      <c r="E4" s="2"/>
      <c r="F4" s="2"/>
      <c r="G4" s="2"/>
    </row>
    <row r="5" spans="1:7" ht="16.5">
      <c r="A5" s="3" t="s">
        <v>7</v>
      </c>
      <c r="B5" s="3" t="s">
        <v>17</v>
      </c>
      <c r="C5" s="3" t="s">
        <v>18</v>
      </c>
      <c r="D5" s="3" t="s">
        <v>19</v>
      </c>
      <c r="E5" s="4">
        <v>0.97</v>
      </c>
      <c r="F5" s="5"/>
      <c r="G5" s="5">
        <f aca="true" t="shared" si="0" ref="G5:G11">ROUND(E5*F5,2)</f>
        <v>0</v>
      </c>
    </row>
    <row r="6" spans="1:7" ht="33">
      <c r="A6" s="3" t="s">
        <v>8</v>
      </c>
      <c r="B6" s="3" t="s">
        <v>20</v>
      </c>
      <c r="C6" s="3" t="s">
        <v>21</v>
      </c>
      <c r="D6" s="3" t="s">
        <v>22</v>
      </c>
      <c r="E6" s="4">
        <v>5400</v>
      </c>
      <c r="F6" s="5"/>
      <c r="G6" s="5">
        <f t="shared" si="0"/>
        <v>0</v>
      </c>
    </row>
    <row r="7" spans="1:7" ht="99">
      <c r="A7" s="3" t="s">
        <v>9</v>
      </c>
      <c r="B7" s="3" t="s">
        <v>23</v>
      </c>
      <c r="C7" s="3" t="s">
        <v>24</v>
      </c>
      <c r="D7" s="3" t="s">
        <v>25</v>
      </c>
      <c r="E7" s="4">
        <v>1350</v>
      </c>
      <c r="F7" s="5"/>
      <c r="G7" s="5">
        <f t="shared" si="0"/>
        <v>0</v>
      </c>
    </row>
    <row r="8" spans="1:7" ht="82.5">
      <c r="A8" s="3" t="s">
        <v>10</v>
      </c>
      <c r="B8" s="3" t="s">
        <v>26</v>
      </c>
      <c r="C8" s="3" t="s">
        <v>27</v>
      </c>
      <c r="D8" s="3" t="s">
        <v>25</v>
      </c>
      <c r="E8" s="4">
        <v>1350</v>
      </c>
      <c r="F8" s="5"/>
      <c r="G8" s="5">
        <f t="shared" si="0"/>
        <v>0</v>
      </c>
    </row>
    <row r="9" spans="1:7" ht="49.5">
      <c r="A9" s="3" t="s">
        <v>11</v>
      </c>
      <c r="B9" s="3" t="s">
        <v>28</v>
      </c>
      <c r="C9" s="3" t="s">
        <v>29</v>
      </c>
      <c r="D9" s="3" t="s">
        <v>22</v>
      </c>
      <c r="E9" s="4">
        <v>50</v>
      </c>
      <c r="F9" s="5"/>
      <c r="G9" s="5">
        <f t="shared" si="0"/>
        <v>0</v>
      </c>
    </row>
    <row r="10" spans="1:7" ht="49.5">
      <c r="A10" s="3" t="s">
        <v>12</v>
      </c>
      <c r="B10" s="3" t="s">
        <v>30</v>
      </c>
      <c r="C10" s="3" t="s">
        <v>31</v>
      </c>
      <c r="D10" s="3" t="s">
        <v>25</v>
      </c>
      <c r="E10" s="4">
        <v>4</v>
      </c>
      <c r="F10" s="5"/>
      <c r="G10" s="5">
        <f t="shared" si="0"/>
        <v>0</v>
      </c>
    </row>
    <row r="11" spans="1:7" ht="82.5">
      <c r="A11" s="3" t="s">
        <v>13</v>
      </c>
      <c r="B11" s="3" t="s">
        <v>32</v>
      </c>
      <c r="C11" s="3" t="s">
        <v>33</v>
      </c>
      <c r="D11" s="3" t="s">
        <v>25</v>
      </c>
      <c r="E11" s="4">
        <v>4</v>
      </c>
      <c r="F11" s="5"/>
      <c r="G11" s="5">
        <f t="shared" si="0"/>
        <v>0</v>
      </c>
    </row>
    <row r="12" spans="1:7" ht="28.5">
      <c r="A12" s="6"/>
      <c r="B12" s="6"/>
      <c r="C12" s="6" t="s">
        <v>34</v>
      </c>
      <c r="D12" s="6"/>
      <c r="E12" s="6"/>
      <c r="F12" s="6"/>
      <c r="G12" s="6">
        <f>SUM(G5:G11)</f>
        <v>0</v>
      </c>
    </row>
    <row r="13" spans="1:7" ht="15">
      <c r="A13" s="2" t="s">
        <v>35</v>
      </c>
      <c r="B13" s="2"/>
      <c r="C13" s="2" t="s">
        <v>36</v>
      </c>
      <c r="D13" s="2"/>
      <c r="E13" s="2"/>
      <c r="F13" s="2"/>
      <c r="G13" s="2"/>
    </row>
    <row r="14" spans="1:7" ht="15">
      <c r="A14" s="2" t="s">
        <v>37</v>
      </c>
      <c r="B14" s="2"/>
      <c r="C14" s="2" t="s">
        <v>38</v>
      </c>
      <c r="D14" s="2"/>
      <c r="E14" s="2"/>
      <c r="F14" s="2"/>
      <c r="G14" s="2"/>
    </row>
    <row r="15" spans="1:7" ht="66">
      <c r="A15" s="3" t="s">
        <v>39</v>
      </c>
      <c r="B15" s="3" t="s">
        <v>40</v>
      </c>
      <c r="C15" s="3" t="s">
        <v>41</v>
      </c>
      <c r="D15" s="3" t="s">
        <v>25</v>
      </c>
      <c r="E15" s="4">
        <v>400</v>
      </c>
      <c r="F15" s="5"/>
      <c r="G15" s="5">
        <f>ROUND(E15*F15,2)</f>
        <v>0</v>
      </c>
    </row>
    <row r="16" spans="1:7" ht="82.5">
      <c r="A16" s="3" t="s">
        <v>42</v>
      </c>
      <c r="B16" s="3" t="s">
        <v>26</v>
      </c>
      <c r="C16" s="3" t="s">
        <v>27</v>
      </c>
      <c r="D16" s="3" t="s">
        <v>25</v>
      </c>
      <c r="E16" s="4">
        <v>400</v>
      </c>
      <c r="F16" s="5"/>
      <c r="G16" s="5">
        <f>ROUND(E16*F16,2)</f>
        <v>0</v>
      </c>
    </row>
    <row r="17" spans="1:7" ht="28.5">
      <c r="A17" s="6"/>
      <c r="B17" s="6"/>
      <c r="C17" s="6" t="s">
        <v>43</v>
      </c>
      <c r="D17" s="6"/>
      <c r="E17" s="6"/>
      <c r="F17" s="6"/>
      <c r="G17" s="6">
        <f>SUM(G15:G16)</f>
        <v>0</v>
      </c>
    </row>
    <row r="18" spans="1:7" ht="15">
      <c r="A18" s="2" t="s">
        <v>44</v>
      </c>
      <c r="B18" s="2"/>
      <c r="C18" s="2" t="s">
        <v>45</v>
      </c>
      <c r="D18" s="2"/>
      <c r="E18" s="2"/>
      <c r="F18" s="2"/>
      <c r="G18" s="2"/>
    </row>
    <row r="19" spans="1:7" ht="66">
      <c r="A19" s="3" t="s">
        <v>46</v>
      </c>
      <c r="B19" s="3" t="s">
        <v>47</v>
      </c>
      <c r="C19" s="3" t="s">
        <v>48</v>
      </c>
      <c r="D19" s="3" t="s">
        <v>25</v>
      </c>
      <c r="E19" s="4">
        <v>500</v>
      </c>
      <c r="F19" s="5"/>
      <c r="G19" s="5">
        <f>ROUND(E19*F19,2)</f>
        <v>0</v>
      </c>
    </row>
    <row r="20" spans="1:7" ht="49.5">
      <c r="A20" s="3" t="s">
        <v>49</v>
      </c>
      <c r="B20" s="3" t="s">
        <v>50</v>
      </c>
      <c r="C20" s="3" t="s">
        <v>51</v>
      </c>
      <c r="D20" s="3" t="s">
        <v>25</v>
      </c>
      <c r="E20" s="4">
        <v>500</v>
      </c>
      <c r="F20" s="5"/>
      <c r="G20" s="5">
        <f>ROUND(E20*F20,2)</f>
        <v>0</v>
      </c>
    </row>
    <row r="21" spans="1:7" ht="15">
      <c r="A21" s="6"/>
      <c r="B21" s="6"/>
      <c r="C21" s="6" t="s">
        <v>52</v>
      </c>
      <c r="D21" s="6"/>
      <c r="E21" s="6"/>
      <c r="F21" s="6"/>
      <c r="G21" s="6">
        <f>SUM(G19:G20)</f>
        <v>0</v>
      </c>
    </row>
    <row r="22" spans="1:7" ht="15">
      <c r="A22" s="6"/>
      <c r="B22" s="6"/>
      <c r="C22" s="6" t="s">
        <v>53</v>
      </c>
      <c r="D22" s="6"/>
      <c r="E22" s="6"/>
      <c r="F22" s="6"/>
      <c r="G22" s="6">
        <f>G17+G21</f>
        <v>0</v>
      </c>
    </row>
    <row r="23" spans="1:7" ht="15">
      <c r="A23" s="2" t="s">
        <v>54</v>
      </c>
      <c r="B23" s="2"/>
      <c r="C23" s="2" t="s">
        <v>55</v>
      </c>
      <c r="D23" s="2"/>
      <c r="E23" s="2"/>
      <c r="F23" s="2"/>
      <c r="G23" s="2"/>
    </row>
    <row r="24" spans="1:7" ht="15">
      <c r="A24" s="2" t="s">
        <v>56</v>
      </c>
      <c r="B24" s="2"/>
      <c r="C24" s="2" t="s">
        <v>57</v>
      </c>
      <c r="D24" s="2"/>
      <c r="E24" s="2"/>
      <c r="F24" s="2"/>
      <c r="G24" s="2"/>
    </row>
    <row r="25" spans="1:7" ht="16.5">
      <c r="A25" s="3" t="s">
        <v>58</v>
      </c>
      <c r="B25" s="3" t="s">
        <v>59</v>
      </c>
      <c r="C25" s="3" t="s">
        <v>60</v>
      </c>
      <c r="D25" s="3" t="s">
        <v>61</v>
      </c>
      <c r="E25" s="4">
        <v>10</v>
      </c>
      <c r="F25" s="5"/>
      <c r="G25" s="5">
        <f>ROUND(E25*F25,2)</f>
        <v>0</v>
      </c>
    </row>
    <row r="26" spans="1:7" ht="16.5">
      <c r="A26" s="3" t="s">
        <v>62</v>
      </c>
      <c r="B26" s="3" t="s">
        <v>63</v>
      </c>
      <c r="C26" s="3" t="s">
        <v>64</v>
      </c>
      <c r="D26" s="3" t="s">
        <v>65</v>
      </c>
      <c r="E26" s="4">
        <v>10</v>
      </c>
      <c r="F26" s="5"/>
      <c r="G26" s="5">
        <f>ROUND(E26*F26,2)</f>
        <v>0</v>
      </c>
    </row>
    <row r="27" spans="1:7" ht="33">
      <c r="A27" s="3" t="s">
        <v>66</v>
      </c>
      <c r="B27" s="3" t="s">
        <v>67</v>
      </c>
      <c r="C27" s="3" t="s">
        <v>68</v>
      </c>
      <c r="D27" s="3" t="s">
        <v>61</v>
      </c>
      <c r="E27" s="4">
        <v>5</v>
      </c>
      <c r="F27" s="5"/>
      <c r="G27" s="5">
        <f>ROUND(E27*F27,2)</f>
        <v>0</v>
      </c>
    </row>
    <row r="28" spans="1:7" ht="15">
      <c r="A28" s="6"/>
      <c r="B28" s="6"/>
      <c r="C28" s="6" t="s">
        <v>69</v>
      </c>
      <c r="D28" s="6"/>
      <c r="E28" s="6"/>
      <c r="F28" s="6"/>
      <c r="G28" s="6">
        <f>SUM(G25:G27)</f>
        <v>0</v>
      </c>
    </row>
    <row r="29" spans="1:7" ht="15">
      <c r="A29" s="6"/>
      <c r="B29" s="6"/>
      <c r="C29" s="6" t="s">
        <v>70</v>
      </c>
      <c r="D29" s="6"/>
      <c r="E29" s="6"/>
      <c r="F29" s="6"/>
      <c r="G29" s="6">
        <f>G28</f>
        <v>0</v>
      </c>
    </row>
    <row r="30" spans="1:7" ht="15">
      <c r="A30" s="2" t="s">
        <v>71</v>
      </c>
      <c r="B30" s="2"/>
      <c r="C30" s="2" t="s">
        <v>72</v>
      </c>
      <c r="D30" s="2"/>
      <c r="E30" s="2"/>
      <c r="F30" s="2"/>
      <c r="G30" s="2"/>
    </row>
    <row r="31" spans="1:7" ht="28.5">
      <c r="A31" s="2" t="s">
        <v>73</v>
      </c>
      <c r="B31" s="2"/>
      <c r="C31" s="2" t="s">
        <v>74</v>
      </c>
      <c r="D31" s="2"/>
      <c r="E31" s="2"/>
      <c r="F31" s="2"/>
      <c r="G31" s="2"/>
    </row>
    <row r="32" spans="1:7" ht="33">
      <c r="A32" s="3" t="s">
        <v>75</v>
      </c>
      <c r="B32" s="3" t="s">
        <v>76</v>
      </c>
      <c r="C32" s="3" t="s">
        <v>77</v>
      </c>
      <c r="D32" s="3" t="s">
        <v>22</v>
      </c>
      <c r="E32" s="4">
        <v>3491</v>
      </c>
      <c r="F32" s="5"/>
      <c r="G32" s="5">
        <f>ROUND(E32*F32,2)</f>
        <v>0</v>
      </c>
    </row>
    <row r="33" spans="1:7" ht="28.5">
      <c r="A33" s="6"/>
      <c r="B33" s="6"/>
      <c r="C33" s="6" t="s">
        <v>78</v>
      </c>
      <c r="D33" s="6"/>
      <c r="E33" s="6"/>
      <c r="F33" s="6"/>
      <c r="G33" s="6">
        <f>G32</f>
        <v>0</v>
      </c>
    </row>
    <row r="34" spans="1:7" ht="15">
      <c r="A34" s="2" t="s">
        <v>79</v>
      </c>
      <c r="B34" s="2"/>
      <c r="C34" s="2" t="s">
        <v>80</v>
      </c>
      <c r="D34" s="2"/>
      <c r="E34" s="2"/>
      <c r="F34" s="2"/>
      <c r="G34" s="2"/>
    </row>
    <row r="35" spans="1:7" ht="33">
      <c r="A35" s="3" t="s">
        <v>81</v>
      </c>
      <c r="B35" s="3" t="s">
        <v>82</v>
      </c>
      <c r="C35" s="3" t="s">
        <v>83</v>
      </c>
      <c r="D35" s="3" t="s">
        <v>22</v>
      </c>
      <c r="E35" s="4">
        <v>1055</v>
      </c>
      <c r="F35" s="5"/>
      <c r="G35" s="5">
        <f>ROUND(E35*F35,2)</f>
        <v>0</v>
      </c>
    </row>
    <row r="36" spans="1:7" ht="49.5">
      <c r="A36" s="3" t="s">
        <v>84</v>
      </c>
      <c r="B36" s="3" t="s">
        <v>85</v>
      </c>
      <c r="C36" s="3" t="s">
        <v>86</v>
      </c>
      <c r="D36" s="3" t="s">
        <v>22</v>
      </c>
      <c r="E36" s="4">
        <v>1055</v>
      </c>
      <c r="F36" s="5"/>
      <c r="G36" s="5">
        <f>ROUND(E36*F36,2)</f>
        <v>0</v>
      </c>
    </row>
    <row r="37" spans="1:7" ht="33">
      <c r="A37" s="3" t="s">
        <v>87</v>
      </c>
      <c r="B37" s="3" t="s">
        <v>82</v>
      </c>
      <c r="C37" s="3" t="s">
        <v>83</v>
      </c>
      <c r="D37" s="3" t="s">
        <v>22</v>
      </c>
      <c r="E37" s="4">
        <v>624</v>
      </c>
      <c r="F37" s="5"/>
      <c r="G37" s="5">
        <f>ROUND(E37*F37,2)</f>
        <v>0</v>
      </c>
    </row>
    <row r="38" spans="1:7" ht="33">
      <c r="A38" s="3" t="s">
        <v>88</v>
      </c>
      <c r="B38" s="3" t="s">
        <v>82</v>
      </c>
      <c r="C38" s="3" t="s">
        <v>83</v>
      </c>
      <c r="D38" s="3" t="s">
        <v>22</v>
      </c>
      <c r="E38" s="4">
        <v>1812</v>
      </c>
      <c r="F38" s="5"/>
      <c r="G38" s="5">
        <f>ROUND(E38*F38,2)</f>
        <v>0</v>
      </c>
    </row>
    <row r="39" spans="1:7" ht="49.5">
      <c r="A39" s="3" t="s">
        <v>89</v>
      </c>
      <c r="B39" s="3" t="s">
        <v>85</v>
      </c>
      <c r="C39" s="3" t="s">
        <v>90</v>
      </c>
      <c r="D39" s="3" t="s">
        <v>22</v>
      </c>
      <c r="E39" s="4">
        <v>1812</v>
      </c>
      <c r="F39" s="5"/>
      <c r="G39" s="5">
        <f>ROUND(E39*F39,2)</f>
        <v>0</v>
      </c>
    </row>
    <row r="40" spans="1:7" ht="15">
      <c r="A40" s="6"/>
      <c r="B40" s="6"/>
      <c r="C40" s="6" t="s">
        <v>91</v>
      </c>
      <c r="D40" s="6"/>
      <c r="E40" s="6"/>
      <c r="F40" s="6"/>
      <c r="G40" s="6">
        <f>SUM(G35:G39)</f>
        <v>0</v>
      </c>
    </row>
    <row r="41" spans="1:7" ht="15">
      <c r="A41" s="6"/>
      <c r="B41" s="6"/>
      <c r="C41" s="6" t="s">
        <v>92</v>
      </c>
      <c r="D41" s="6"/>
      <c r="E41" s="6"/>
      <c r="F41" s="6"/>
      <c r="G41" s="6">
        <f>G33+G40</f>
        <v>0</v>
      </c>
    </row>
    <row r="42" spans="1:7" ht="15">
      <c r="A42" s="2" t="s">
        <v>93</v>
      </c>
      <c r="B42" s="2"/>
      <c r="C42" s="2" t="s">
        <v>94</v>
      </c>
      <c r="D42" s="2"/>
      <c r="E42" s="2"/>
      <c r="F42" s="2"/>
      <c r="G42" s="2"/>
    </row>
    <row r="43" spans="1:7" ht="15">
      <c r="A43" s="2" t="s">
        <v>95</v>
      </c>
      <c r="B43" s="2"/>
      <c r="C43" s="2" t="s">
        <v>96</v>
      </c>
      <c r="D43" s="2"/>
      <c r="E43" s="2"/>
      <c r="F43" s="2"/>
      <c r="G43" s="2"/>
    </row>
    <row r="44" spans="1:7" ht="49.5">
      <c r="A44" s="3" t="s">
        <v>97</v>
      </c>
      <c r="B44" s="3" t="s">
        <v>98</v>
      </c>
      <c r="C44" s="3" t="s">
        <v>99</v>
      </c>
      <c r="D44" s="3" t="s">
        <v>22</v>
      </c>
      <c r="E44" s="4">
        <v>1350</v>
      </c>
      <c r="F44" s="5"/>
      <c r="G44" s="5">
        <f aca="true" t="shared" si="1" ref="G44:G49">ROUND(E44*F44,2)</f>
        <v>0</v>
      </c>
    </row>
    <row r="45" spans="1:7" ht="49.5">
      <c r="A45" s="3" t="s">
        <v>100</v>
      </c>
      <c r="B45" s="3" t="s">
        <v>98</v>
      </c>
      <c r="C45" s="3" t="s">
        <v>99</v>
      </c>
      <c r="D45" s="3" t="s">
        <v>22</v>
      </c>
      <c r="E45" s="4">
        <v>100</v>
      </c>
      <c r="F45" s="5"/>
      <c r="G45" s="5">
        <f t="shared" si="1"/>
        <v>0</v>
      </c>
    </row>
    <row r="46" spans="1:7" ht="49.5">
      <c r="A46" s="3" t="s">
        <v>101</v>
      </c>
      <c r="B46" s="3" t="s">
        <v>98</v>
      </c>
      <c r="C46" s="3" t="s">
        <v>99</v>
      </c>
      <c r="D46" s="3" t="s">
        <v>22</v>
      </c>
      <c r="E46" s="4">
        <v>96</v>
      </c>
      <c r="F46" s="5"/>
      <c r="G46" s="5">
        <f t="shared" si="1"/>
        <v>0</v>
      </c>
    </row>
    <row r="47" spans="1:7" ht="49.5">
      <c r="A47" s="3" t="s">
        <v>102</v>
      </c>
      <c r="B47" s="3" t="s">
        <v>98</v>
      </c>
      <c r="C47" s="3" t="s">
        <v>99</v>
      </c>
      <c r="D47" s="3" t="s">
        <v>22</v>
      </c>
      <c r="E47" s="4">
        <v>266</v>
      </c>
      <c r="F47" s="5"/>
      <c r="G47" s="5">
        <f t="shared" si="1"/>
        <v>0</v>
      </c>
    </row>
    <row r="48" spans="1:7" ht="49.5">
      <c r="A48" s="3" t="s">
        <v>103</v>
      </c>
      <c r="B48" s="3" t="s">
        <v>98</v>
      </c>
      <c r="C48" s="3" t="s">
        <v>99</v>
      </c>
      <c r="D48" s="3" t="s">
        <v>22</v>
      </c>
      <c r="E48" s="4">
        <v>1055</v>
      </c>
      <c r="F48" s="5"/>
      <c r="G48" s="5">
        <f t="shared" si="1"/>
        <v>0</v>
      </c>
    </row>
    <row r="49" spans="1:7" ht="49.5">
      <c r="A49" s="3" t="s">
        <v>104</v>
      </c>
      <c r="B49" s="3" t="s">
        <v>105</v>
      </c>
      <c r="C49" s="3" t="s">
        <v>106</v>
      </c>
      <c r="D49" s="3" t="s">
        <v>22</v>
      </c>
      <c r="E49" s="4">
        <v>1204</v>
      </c>
      <c r="F49" s="5"/>
      <c r="G49" s="5">
        <f t="shared" si="1"/>
        <v>0</v>
      </c>
    </row>
    <row r="50" spans="1:7" ht="28.5">
      <c r="A50" s="6"/>
      <c r="B50" s="6"/>
      <c r="C50" s="6" t="s">
        <v>107</v>
      </c>
      <c r="D50" s="6"/>
      <c r="E50" s="6"/>
      <c r="F50" s="6"/>
      <c r="G50" s="6">
        <f>SUM(G44:G49)</f>
        <v>0</v>
      </c>
    </row>
    <row r="51" spans="1:7" ht="15">
      <c r="A51" s="6"/>
      <c r="B51" s="6"/>
      <c r="C51" s="6" t="s">
        <v>108</v>
      </c>
      <c r="D51" s="6"/>
      <c r="E51" s="6"/>
      <c r="F51" s="6"/>
      <c r="G51" s="6">
        <f>G50</f>
        <v>0</v>
      </c>
    </row>
    <row r="52" spans="1:7" ht="15">
      <c r="A52" s="2" t="s">
        <v>109</v>
      </c>
      <c r="B52" s="2"/>
      <c r="C52" s="2" t="s">
        <v>110</v>
      </c>
      <c r="D52" s="2"/>
      <c r="E52" s="2"/>
      <c r="F52" s="2"/>
      <c r="G52" s="2"/>
    </row>
    <row r="53" spans="1:7" ht="28.5">
      <c r="A53" s="2" t="s">
        <v>111</v>
      </c>
      <c r="B53" s="2"/>
      <c r="C53" s="2" t="s">
        <v>112</v>
      </c>
      <c r="D53" s="2"/>
      <c r="E53" s="2"/>
      <c r="F53" s="2"/>
      <c r="G53" s="2"/>
    </row>
    <row r="54" spans="1:7" ht="33">
      <c r="A54" s="3" t="s">
        <v>113</v>
      </c>
      <c r="B54" s="3" t="s">
        <v>114</v>
      </c>
      <c r="C54" s="3" t="s">
        <v>115</v>
      </c>
      <c r="D54" s="3" t="s">
        <v>22</v>
      </c>
      <c r="E54" s="4">
        <v>1500</v>
      </c>
      <c r="F54" s="5"/>
      <c r="G54" s="5">
        <f>ROUND(E54*F54,2)</f>
        <v>0</v>
      </c>
    </row>
    <row r="55" spans="1:7" ht="49.5">
      <c r="A55" s="3" t="s">
        <v>116</v>
      </c>
      <c r="B55" s="3" t="s">
        <v>117</v>
      </c>
      <c r="C55" s="3" t="s">
        <v>118</v>
      </c>
      <c r="D55" s="3" t="s">
        <v>22</v>
      </c>
      <c r="E55" s="4">
        <v>2531</v>
      </c>
      <c r="F55" s="5"/>
      <c r="G55" s="5">
        <f>ROUND(E55*F55,2)</f>
        <v>0</v>
      </c>
    </row>
    <row r="56" spans="1:7" ht="28.5">
      <c r="A56" s="6"/>
      <c r="B56" s="6"/>
      <c r="C56" s="6" t="s">
        <v>119</v>
      </c>
      <c r="D56" s="6"/>
      <c r="E56" s="6"/>
      <c r="F56" s="6"/>
      <c r="G56" s="6">
        <f>SUM(G54:G55)</f>
        <v>0</v>
      </c>
    </row>
    <row r="57" spans="1:7" ht="15">
      <c r="A57" s="2" t="s">
        <v>120</v>
      </c>
      <c r="B57" s="2"/>
      <c r="C57" s="2" t="s">
        <v>121</v>
      </c>
      <c r="D57" s="2"/>
      <c r="E57" s="2"/>
      <c r="F57" s="2"/>
      <c r="G57" s="2"/>
    </row>
    <row r="58" spans="1:7" ht="33">
      <c r="A58" s="3" t="s">
        <v>122</v>
      </c>
      <c r="B58" s="3" t="s">
        <v>123</v>
      </c>
      <c r="C58" s="3" t="s">
        <v>124</v>
      </c>
      <c r="D58" s="3" t="s">
        <v>22</v>
      </c>
      <c r="E58" s="4">
        <v>150</v>
      </c>
      <c r="F58" s="5"/>
      <c r="G58" s="5">
        <f>ROUND(E58*F58,2)</f>
        <v>0</v>
      </c>
    </row>
    <row r="59" spans="1:7" ht="28.5">
      <c r="A59" s="6"/>
      <c r="B59" s="6"/>
      <c r="C59" s="6" t="s">
        <v>125</v>
      </c>
      <c r="D59" s="6"/>
      <c r="E59" s="6"/>
      <c r="F59" s="6"/>
      <c r="G59" s="6">
        <f>G58</f>
        <v>0</v>
      </c>
    </row>
    <row r="60" spans="1:7" ht="15">
      <c r="A60" s="6"/>
      <c r="B60" s="6"/>
      <c r="C60" s="6" t="s">
        <v>126</v>
      </c>
      <c r="D60" s="6"/>
      <c r="E60" s="6"/>
      <c r="F60" s="6"/>
      <c r="G60" s="6">
        <f>G56+G59</f>
        <v>0</v>
      </c>
    </row>
    <row r="61" spans="1:7" ht="15">
      <c r="A61" s="6"/>
      <c r="B61" s="6"/>
      <c r="C61" s="6" t="s">
        <v>127</v>
      </c>
      <c r="D61" s="6"/>
      <c r="E61" s="6"/>
      <c r="F61" s="6"/>
      <c r="G61" s="6">
        <f>G12+G22+G29+G41+G51+G60</f>
        <v>0</v>
      </c>
    </row>
    <row r="62" spans="1:7" ht="15">
      <c r="A62" s="2" t="s">
        <v>8</v>
      </c>
      <c r="B62" s="2"/>
      <c r="C62" s="2" t="s">
        <v>128</v>
      </c>
      <c r="D62" s="2"/>
      <c r="E62" s="2"/>
      <c r="F62" s="2"/>
      <c r="G62" s="2"/>
    </row>
    <row r="63" spans="1:7" ht="15">
      <c r="A63" s="2" t="s">
        <v>129</v>
      </c>
      <c r="B63" s="2"/>
      <c r="C63" s="2" t="s">
        <v>130</v>
      </c>
      <c r="D63" s="2"/>
      <c r="E63" s="2"/>
      <c r="F63" s="2"/>
      <c r="G63" s="2"/>
    </row>
    <row r="64" spans="1:7" ht="66">
      <c r="A64" s="3" t="s">
        <v>131</v>
      </c>
      <c r="B64" s="3" t="s">
        <v>132</v>
      </c>
      <c r="C64" s="3" t="s">
        <v>133</v>
      </c>
      <c r="D64" s="3" t="s">
        <v>22</v>
      </c>
      <c r="E64" s="4">
        <v>1.44</v>
      </c>
      <c r="F64" s="5"/>
      <c r="G64" s="5">
        <f>ROUND(E64*F64,2)</f>
        <v>0</v>
      </c>
    </row>
    <row r="65" spans="1:7" ht="66">
      <c r="A65" s="3" t="s">
        <v>134</v>
      </c>
      <c r="B65" s="3" t="s">
        <v>135</v>
      </c>
      <c r="C65" s="3" t="s">
        <v>136</v>
      </c>
      <c r="D65" s="3" t="s">
        <v>22</v>
      </c>
      <c r="E65" s="4">
        <v>0.76</v>
      </c>
      <c r="F65" s="5"/>
      <c r="G65" s="5">
        <f>ROUND(E65*F65,2)</f>
        <v>0</v>
      </c>
    </row>
    <row r="66" spans="1:7" ht="49.5">
      <c r="A66" s="3" t="s">
        <v>137</v>
      </c>
      <c r="B66" s="3" t="s">
        <v>138</v>
      </c>
      <c r="C66" s="3" t="s">
        <v>139</v>
      </c>
      <c r="D66" s="3" t="s">
        <v>22</v>
      </c>
      <c r="E66" s="4">
        <v>19</v>
      </c>
      <c r="F66" s="5"/>
      <c r="G66" s="5">
        <f>ROUND(E66*F66,2)</f>
        <v>0</v>
      </c>
    </row>
    <row r="67" spans="1:7" ht="15">
      <c r="A67" s="6"/>
      <c r="B67" s="6"/>
      <c r="C67" s="6" t="s">
        <v>140</v>
      </c>
      <c r="D67" s="6"/>
      <c r="E67" s="6"/>
      <c r="F67" s="6"/>
      <c r="G67" s="6">
        <f>SUM(G64:G66)</f>
        <v>0</v>
      </c>
    </row>
    <row r="68" spans="1:7" ht="15">
      <c r="A68" s="2" t="s">
        <v>141</v>
      </c>
      <c r="B68" s="2"/>
      <c r="C68" s="2" t="s">
        <v>142</v>
      </c>
      <c r="D68" s="2"/>
      <c r="E68" s="2"/>
      <c r="F68" s="2"/>
      <c r="G68" s="2"/>
    </row>
    <row r="69" spans="1:7" ht="33">
      <c r="A69" s="3" t="s">
        <v>143</v>
      </c>
      <c r="B69" s="3" t="s">
        <v>144</v>
      </c>
      <c r="C69" s="3" t="s">
        <v>145</v>
      </c>
      <c r="D69" s="3" t="s">
        <v>61</v>
      </c>
      <c r="E69" s="4">
        <v>5</v>
      </c>
      <c r="F69" s="5"/>
      <c r="G69" s="5">
        <f>ROUND(E69*F69,2)</f>
        <v>0</v>
      </c>
    </row>
    <row r="70" spans="1:7" ht="49.5">
      <c r="A70" s="3" t="s">
        <v>146</v>
      </c>
      <c r="B70" s="3" t="s">
        <v>147</v>
      </c>
      <c r="C70" s="3" t="s">
        <v>148</v>
      </c>
      <c r="D70" s="3" t="s">
        <v>61</v>
      </c>
      <c r="E70" s="4">
        <v>10</v>
      </c>
      <c r="F70" s="5"/>
      <c r="G70" s="5">
        <f>ROUND(E70*F70,2)</f>
        <v>0</v>
      </c>
    </row>
    <row r="71" spans="1:7" ht="66">
      <c r="A71" s="3" t="s">
        <v>149</v>
      </c>
      <c r="B71" s="3" t="s">
        <v>150</v>
      </c>
      <c r="C71" s="3" t="s">
        <v>151</v>
      </c>
      <c r="D71" s="3" t="s">
        <v>152</v>
      </c>
      <c r="E71" s="4">
        <v>72</v>
      </c>
      <c r="F71" s="5"/>
      <c r="G71" s="5">
        <f>ROUND(E71*F71,2)</f>
        <v>0</v>
      </c>
    </row>
    <row r="72" spans="1:7" ht="15">
      <c r="A72" s="6"/>
      <c r="B72" s="6"/>
      <c r="C72" s="6" t="s">
        <v>153</v>
      </c>
      <c r="D72" s="6"/>
      <c r="E72" s="6"/>
      <c r="F72" s="6"/>
      <c r="G72" s="6">
        <f>SUM(G69:G71)</f>
        <v>0</v>
      </c>
    </row>
    <row r="73" spans="1:7" ht="15">
      <c r="A73" s="6"/>
      <c r="B73" s="6"/>
      <c r="C73" s="6" t="s">
        <v>154</v>
      </c>
      <c r="D73" s="6"/>
      <c r="E73" s="6"/>
      <c r="F73" s="6"/>
      <c r="G73" s="6">
        <f>G67+G72</f>
        <v>0</v>
      </c>
    </row>
    <row r="74" spans="1:7" ht="15">
      <c r="A74" s="2" t="s">
        <v>9</v>
      </c>
      <c r="B74" s="2"/>
      <c r="C74" s="2" t="s">
        <v>155</v>
      </c>
      <c r="D74" s="2"/>
      <c r="E74" s="2"/>
      <c r="F74" s="2"/>
      <c r="G74" s="2"/>
    </row>
    <row r="75" spans="1:7" ht="15">
      <c r="A75" s="2" t="s">
        <v>156</v>
      </c>
      <c r="B75" s="2"/>
      <c r="C75" s="2" t="s">
        <v>157</v>
      </c>
      <c r="D75" s="2"/>
      <c r="E75" s="2"/>
      <c r="F75" s="2"/>
      <c r="G75" s="2"/>
    </row>
    <row r="76" spans="1:7" ht="33">
      <c r="A76" s="3" t="s">
        <v>158</v>
      </c>
      <c r="B76" s="3" t="s">
        <v>159</v>
      </c>
      <c r="C76" s="3" t="s">
        <v>160</v>
      </c>
      <c r="D76" s="3" t="s">
        <v>152</v>
      </c>
      <c r="E76" s="4">
        <v>28</v>
      </c>
      <c r="F76" s="5"/>
      <c r="G76" s="5">
        <f aca="true" t="shared" si="2" ref="G76:G83">ROUND(E76*F76,2)</f>
        <v>0</v>
      </c>
    </row>
    <row r="77" spans="1:7" ht="16.5">
      <c r="A77" s="3" t="s">
        <v>161</v>
      </c>
      <c r="B77" s="3" t="s">
        <v>162</v>
      </c>
      <c r="C77" s="3" t="s">
        <v>163</v>
      </c>
      <c r="D77" s="3" t="s">
        <v>25</v>
      </c>
      <c r="E77" s="4">
        <v>2.1</v>
      </c>
      <c r="F77" s="5"/>
      <c r="G77" s="5">
        <f t="shared" si="2"/>
        <v>0</v>
      </c>
    </row>
    <row r="78" spans="1:7" ht="33">
      <c r="A78" s="3" t="s">
        <v>164</v>
      </c>
      <c r="B78" s="3" t="s">
        <v>159</v>
      </c>
      <c r="C78" s="3" t="s">
        <v>165</v>
      </c>
      <c r="D78" s="3" t="s">
        <v>152</v>
      </c>
      <c r="E78" s="4">
        <v>691</v>
      </c>
      <c r="F78" s="5"/>
      <c r="G78" s="5">
        <f t="shared" si="2"/>
        <v>0</v>
      </c>
    </row>
    <row r="79" spans="1:7" ht="16.5">
      <c r="A79" s="3" t="s">
        <v>166</v>
      </c>
      <c r="B79" s="3" t="s">
        <v>162</v>
      </c>
      <c r="C79" s="3" t="s">
        <v>163</v>
      </c>
      <c r="D79" s="3" t="s">
        <v>25</v>
      </c>
      <c r="E79" s="4">
        <v>51.825</v>
      </c>
      <c r="F79" s="5"/>
      <c r="G79" s="5">
        <f t="shared" si="2"/>
        <v>0</v>
      </c>
    </row>
    <row r="80" spans="1:7" ht="33">
      <c r="A80" s="3" t="s">
        <v>167</v>
      </c>
      <c r="B80" s="3" t="s">
        <v>168</v>
      </c>
      <c r="C80" s="3" t="s">
        <v>169</v>
      </c>
      <c r="D80" s="3" t="s">
        <v>152</v>
      </c>
      <c r="E80" s="4">
        <v>210</v>
      </c>
      <c r="F80" s="5"/>
      <c r="G80" s="5">
        <f t="shared" si="2"/>
        <v>0</v>
      </c>
    </row>
    <row r="81" spans="1:7" ht="49.5">
      <c r="A81" s="3" t="s">
        <v>170</v>
      </c>
      <c r="B81" s="3" t="s">
        <v>171</v>
      </c>
      <c r="C81" s="3" t="s">
        <v>172</v>
      </c>
      <c r="D81" s="3" t="s">
        <v>152</v>
      </c>
      <c r="E81" s="4">
        <v>78</v>
      </c>
      <c r="F81" s="5"/>
      <c r="G81" s="5">
        <f t="shared" si="2"/>
        <v>0</v>
      </c>
    </row>
    <row r="82" spans="1:7" ht="16.5">
      <c r="A82" s="3" t="s">
        <v>173</v>
      </c>
      <c r="B82" s="3" t="s">
        <v>162</v>
      </c>
      <c r="C82" s="3" t="s">
        <v>163</v>
      </c>
      <c r="D82" s="3" t="s">
        <v>25</v>
      </c>
      <c r="E82" s="4">
        <v>12.48</v>
      </c>
      <c r="F82" s="5"/>
      <c r="G82" s="5">
        <f t="shared" si="2"/>
        <v>0</v>
      </c>
    </row>
    <row r="83" spans="1:7" ht="66">
      <c r="A83" s="3" t="s">
        <v>174</v>
      </c>
      <c r="B83" s="3" t="s">
        <v>175</v>
      </c>
      <c r="C83" s="3" t="s">
        <v>176</v>
      </c>
      <c r="D83" s="3" t="s">
        <v>25</v>
      </c>
      <c r="E83" s="4">
        <v>12.6</v>
      </c>
      <c r="F83" s="5"/>
      <c r="G83" s="5">
        <f t="shared" si="2"/>
        <v>0</v>
      </c>
    </row>
    <row r="84" spans="1:7" ht="15">
      <c r="A84" s="6"/>
      <c r="B84" s="6"/>
      <c r="C84" s="6" t="s">
        <v>177</v>
      </c>
      <c r="D84" s="6"/>
      <c r="E84" s="6"/>
      <c r="F84" s="6"/>
      <c r="G84" s="6">
        <f>SUM(G76:G83)</f>
        <v>0</v>
      </c>
    </row>
    <row r="85" spans="1:7" ht="15">
      <c r="A85" s="2" t="s">
        <v>178</v>
      </c>
      <c r="B85" s="2"/>
      <c r="C85" s="2" t="s">
        <v>179</v>
      </c>
      <c r="D85" s="2"/>
      <c r="E85" s="2"/>
      <c r="F85" s="2"/>
      <c r="G85" s="2"/>
    </row>
    <row r="86" spans="1:7" ht="49.5">
      <c r="A86" s="3" t="s">
        <v>180</v>
      </c>
      <c r="B86" s="3" t="s">
        <v>181</v>
      </c>
      <c r="C86" s="3" t="s">
        <v>182</v>
      </c>
      <c r="D86" s="3" t="s">
        <v>152</v>
      </c>
      <c r="E86" s="4">
        <v>754</v>
      </c>
      <c r="F86" s="5"/>
      <c r="G86" s="5">
        <f>ROUND(E86*F86,2)</f>
        <v>0</v>
      </c>
    </row>
    <row r="87" spans="1:7" ht="16.5">
      <c r="A87" s="3" t="s">
        <v>183</v>
      </c>
      <c r="B87" s="3" t="s">
        <v>162</v>
      </c>
      <c r="C87" s="3" t="s">
        <v>163</v>
      </c>
      <c r="D87" s="3" t="s">
        <v>25</v>
      </c>
      <c r="E87" s="4">
        <v>37.7</v>
      </c>
      <c r="F87" s="5"/>
      <c r="G87" s="5">
        <f>ROUND(E87*F87,2)</f>
        <v>0</v>
      </c>
    </row>
    <row r="88" spans="1:7" ht="15">
      <c r="A88" s="6"/>
      <c r="B88" s="6"/>
      <c r="C88" s="6" t="s">
        <v>184</v>
      </c>
      <c r="D88" s="6"/>
      <c r="E88" s="6"/>
      <c r="F88" s="6"/>
      <c r="G88" s="6">
        <f>SUM(G86:G87)</f>
        <v>0</v>
      </c>
    </row>
    <row r="89" spans="1:7" ht="15">
      <c r="A89" s="6"/>
      <c r="B89" s="6"/>
      <c r="C89" s="6" t="s">
        <v>185</v>
      </c>
      <c r="D89" s="6"/>
      <c r="E89" s="6"/>
      <c r="F89" s="6"/>
      <c r="G89" s="6">
        <f>G84+G88</f>
        <v>0</v>
      </c>
    </row>
    <row r="90" spans="1:7" ht="28.5">
      <c r="A90" s="2" t="s">
        <v>10</v>
      </c>
      <c r="B90" s="2"/>
      <c r="C90" s="2" t="s">
        <v>186</v>
      </c>
      <c r="D90" s="2"/>
      <c r="E90" s="2"/>
      <c r="F90" s="2"/>
      <c r="G90" s="2"/>
    </row>
    <row r="91" spans="1:7" ht="15">
      <c r="A91" s="2" t="s">
        <v>187</v>
      </c>
      <c r="B91" s="2"/>
      <c r="C91" s="2" t="s">
        <v>188</v>
      </c>
      <c r="D91" s="2"/>
      <c r="E91" s="2"/>
      <c r="F91" s="2"/>
      <c r="G91" s="2"/>
    </row>
    <row r="92" spans="1:7" ht="33">
      <c r="A92" s="3" t="s">
        <v>189</v>
      </c>
      <c r="B92" s="3" t="s">
        <v>190</v>
      </c>
      <c r="C92" s="3" t="s">
        <v>191</v>
      </c>
      <c r="D92" s="3" t="s">
        <v>65</v>
      </c>
      <c r="E92" s="4">
        <v>1</v>
      </c>
      <c r="F92" s="5"/>
      <c r="G92" s="5">
        <f aca="true" t="shared" si="3" ref="G92:G102">ROUND(E92*F92,2)</f>
        <v>0</v>
      </c>
    </row>
    <row r="93" spans="1:7" ht="33">
      <c r="A93" s="3" t="s">
        <v>192</v>
      </c>
      <c r="B93" s="3" t="s">
        <v>190</v>
      </c>
      <c r="C93" s="3" t="s">
        <v>193</v>
      </c>
      <c r="D93" s="3" t="s">
        <v>65</v>
      </c>
      <c r="E93" s="4">
        <v>2</v>
      </c>
      <c r="F93" s="5"/>
      <c r="G93" s="5">
        <f t="shared" si="3"/>
        <v>0</v>
      </c>
    </row>
    <row r="94" spans="1:7" ht="33">
      <c r="A94" s="3" t="s">
        <v>194</v>
      </c>
      <c r="B94" s="3" t="s">
        <v>190</v>
      </c>
      <c r="C94" s="3" t="s">
        <v>195</v>
      </c>
      <c r="D94" s="3" t="s">
        <v>65</v>
      </c>
      <c r="E94" s="4">
        <v>2</v>
      </c>
      <c r="F94" s="5"/>
      <c r="G94" s="5">
        <f t="shared" si="3"/>
        <v>0</v>
      </c>
    </row>
    <row r="95" spans="1:7" ht="33">
      <c r="A95" s="3" t="s">
        <v>196</v>
      </c>
      <c r="B95" s="3" t="s">
        <v>190</v>
      </c>
      <c r="C95" s="3" t="s">
        <v>197</v>
      </c>
      <c r="D95" s="3" t="s">
        <v>65</v>
      </c>
      <c r="E95" s="4">
        <v>1</v>
      </c>
      <c r="F95" s="5"/>
      <c r="G95" s="5">
        <f t="shared" si="3"/>
        <v>0</v>
      </c>
    </row>
    <row r="96" spans="1:7" ht="33">
      <c r="A96" s="3" t="s">
        <v>198</v>
      </c>
      <c r="B96" s="3" t="s">
        <v>190</v>
      </c>
      <c r="C96" s="3" t="s">
        <v>199</v>
      </c>
      <c r="D96" s="3" t="s">
        <v>65</v>
      </c>
      <c r="E96" s="4">
        <v>1</v>
      </c>
      <c r="F96" s="5"/>
      <c r="G96" s="5">
        <f t="shared" si="3"/>
        <v>0</v>
      </c>
    </row>
    <row r="97" spans="1:7" ht="33">
      <c r="A97" s="3" t="s">
        <v>200</v>
      </c>
      <c r="B97" s="3" t="s">
        <v>190</v>
      </c>
      <c r="C97" s="3" t="s">
        <v>201</v>
      </c>
      <c r="D97" s="3" t="s">
        <v>65</v>
      </c>
      <c r="E97" s="4">
        <v>1</v>
      </c>
      <c r="F97" s="5"/>
      <c r="G97" s="5">
        <f t="shared" si="3"/>
        <v>0</v>
      </c>
    </row>
    <row r="98" spans="1:7" ht="33">
      <c r="A98" s="3" t="s">
        <v>202</v>
      </c>
      <c r="B98" s="3" t="s">
        <v>203</v>
      </c>
      <c r="C98" s="3" t="s">
        <v>204</v>
      </c>
      <c r="D98" s="3" t="s">
        <v>61</v>
      </c>
      <c r="E98" s="4">
        <v>14</v>
      </c>
      <c r="F98" s="5"/>
      <c r="G98" s="5">
        <f t="shared" si="3"/>
        <v>0</v>
      </c>
    </row>
    <row r="99" spans="1:7" ht="33">
      <c r="A99" s="3" t="s">
        <v>205</v>
      </c>
      <c r="B99" s="3" t="s">
        <v>203</v>
      </c>
      <c r="C99" s="3" t="s">
        <v>206</v>
      </c>
      <c r="D99" s="3" t="s">
        <v>61</v>
      </c>
      <c r="E99" s="4">
        <v>6</v>
      </c>
      <c r="F99" s="5"/>
      <c r="G99" s="5">
        <f t="shared" si="3"/>
        <v>0</v>
      </c>
    </row>
    <row r="100" spans="1:7" ht="33">
      <c r="A100" s="3" t="s">
        <v>207</v>
      </c>
      <c r="B100" s="3" t="s">
        <v>190</v>
      </c>
      <c r="C100" s="3" t="s">
        <v>208</v>
      </c>
      <c r="D100" s="3" t="s">
        <v>65</v>
      </c>
      <c r="E100" s="4">
        <v>1</v>
      </c>
      <c r="F100" s="5"/>
      <c r="G100" s="5">
        <f t="shared" si="3"/>
        <v>0</v>
      </c>
    </row>
    <row r="101" spans="1:7" ht="33">
      <c r="A101" s="3" t="s">
        <v>209</v>
      </c>
      <c r="B101" s="3" t="s">
        <v>190</v>
      </c>
      <c r="C101" s="3" t="s">
        <v>210</v>
      </c>
      <c r="D101" s="3" t="s">
        <v>65</v>
      </c>
      <c r="E101" s="4">
        <v>2</v>
      </c>
      <c r="F101" s="5"/>
      <c r="G101" s="5">
        <f t="shared" si="3"/>
        <v>0</v>
      </c>
    </row>
    <row r="102" spans="1:7" ht="33">
      <c r="A102" s="3" t="s">
        <v>211</v>
      </c>
      <c r="B102" s="3" t="s">
        <v>190</v>
      </c>
      <c r="C102" s="3" t="s">
        <v>212</v>
      </c>
      <c r="D102" s="3" t="s">
        <v>65</v>
      </c>
      <c r="E102" s="4">
        <v>1</v>
      </c>
      <c r="F102" s="5"/>
      <c r="G102" s="5">
        <f t="shared" si="3"/>
        <v>0</v>
      </c>
    </row>
    <row r="103" spans="1:7" ht="15">
      <c r="A103" s="6"/>
      <c r="B103" s="6"/>
      <c r="C103" s="6" t="s">
        <v>213</v>
      </c>
      <c r="D103" s="6"/>
      <c r="E103" s="6"/>
      <c r="F103" s="6"/>
      <c r="G103" s="6">
        <f>SUM(G92:G102)</f>
        <v>0</v>
      </c>
    </row>
    <row r="104" spans="1:7" ht="15">
      <c r="A104" s="2" t="s">
        <v>214</v>
      </c>
      <c r="B104" s="2"/>
      <c r="C104" s="2" t="s">
        <v>215</v>
      </c>
      <c r="D104" s="2"/>
      <c r="E104" s="2"/>
      <c r="F104" s="2"/>
      <c r="G104" s="2"/>
    </row>
    <row r="105" spans="1:7" ht="33">
      <c r="A105" s="3" t="s">
        <v>216</v>
      </c>
      <c r="B105" s="3" t="s">
        <v>217</v>
      </c>
      <c r="C105" s="3" t="s">
        <v>218</v>
      </c>
      <c r="D105" s="3" t="s">
        <v>152</v>
      </c>
      <c r="E105" s="4">
        <v>9</v>
      </c>
      <c r="F105" s="5"/>
      <c r="G105" s="5">
        <f aca="true" t="shared" si="4" ref="G105:G112">ROUND(E105*F105,2)</f>
        <v>0</v>
      </c>
    </row>
    <row r="106" spans="1:7" ht="16.5">
      <c r="A106" s="3" t="s">
        <v>219</v>
      </c>
      <c r="B106" s="3" t="s">
        <v>162</v>
      </c>
      <c r="C106" s="3" t="s">
        <v>220</v>
      </c>
      <c r="D106" s="3" t="s">
        <v>25</v>
      </c>
      <c r="E106" s="4">
        <v>1.148</v>
      </c>
      <c r="F106" s="5"/>
      <c r="G106" s="5">
        <f t="shared" si="4"/>
        <v>0</v>
      </c>
    </row>
    <row r="107" spans="1:7" ht="33">
      <c r="A107" s="3" t="s">
        <v>221</v>
      </c>
      <c r="B107" s="3" t="s">
        <v>222</v>
      </c>
      <c r="C107" s="3" t="s">
        <v>223</v>
      </c>
      <c r="D107" s="3" t="s">
        <v>152</v>
      </c>
      <c r="E107" s="4">
        <v>9</v>
      </c>
      <c r="F107" s="5"/>
      <c r="G107" s="5">
        <f t="shared" si="4"/>
        <v>0</v>
      </c>
    </row>
    <row r="108" spans="1:7" ht="66">
      <c r="A108" s="3" t="s">
        <v>224</v>
      </c>
      <c r="B108" s="3" t="s">
        <v>225</v>
      </c>
      <c r="C108" s="3" t="s">
        <v>226</v>
      </c>
      <c r="D108" s="3" t="s">
        <v>152</v>
      </c>
      <c r="E108" s="4">
        <v>25</v>
      </c>
      <c r="F108" s="5"/>
      <c r="G108" s="5">
        <f t="shared" si="4"/>
        <v>0</v>
      </c>
    </row>
    <row r="109" spans="1:7" ht="33">
      <c r="A109" s="3" t="s">
        <v>227</v>
      </c>
      <c r="B109" s="3" t="s">
        <v>228</v>
      </c>
      <c r="C109" s="3" t="s">
        <v>229</v>
      </c>
      <c r="D109" s="3" t="s">
        <v>25</v>
      </c>
      <c r="E109" s="4">
        <v>16</v>
      </c>
      <c r="F109" s="5"/>
      <c r="G109" s="5">
        <f t="shared" si="4"/>
        <v>0</v>
      </c>
    </row>
    <row r="110" spans="1:7" ht="66">
      <c r="A110" s="3" t="s">
        <v>230</v>
      </c>
      <c r="B110" s="3" t="s">
        <v>175</v>
      </c>
      <c r="C110" s="3" t="s">
        <v>176</v>
      </c>
      <c r="D110" s="3" t="s">
        <v>25</v>
      </c>
      <c r="E110" s="4">
        <v>6.125</v>
      </c>
      <c r="F110" s="5"/>
      <c r="G110" s="5">
        <f t="shared" si="4"/>
        <v>0</v>
      </c>
    </row>
    <row r="111" spans="1:7" ht="33">
      <c r="A111" s="3" t="s">
        <v>231</v>
      </c>
      <c r="B111" s="3" t="s">
        <v>82</v>
      </c>
      <c r="C111" s="3" t="s">
        <v>232</v>
      </c>
      <c r="D111" s="3" t="s">
        <v>22</v>
      </c>
      <c r="E111" s="4">
        <v>40.5</v>
      </c>
      <c r="F111" s="5"/>
      <c r="G111" s="5">
        <f t="shared" si="4"/>
        <v>0</v>
      </c>
    </row>
    <row r="112" spans="1:7" ht="33">
      <c r="A112" s="3" t="s">
        <v>233</v>
      </c>
      <c r="B112" s="3" t="s">
        <v>234</v>
      </c>
      <c r="C112" s="3" t="s">
        <v>235</v>
      </c>
      <c r="D112" s="3" t="s">
        <v>22</v>
      </c>
      <c r="E112" s="4">
        <v>40.5</v>
      </c>
      <c r="F112" s="5"/>
      <c r="G112" s="5">
        <f t="shared" si="4"/>
        <v>0</v>
      </c>
    </row>
    <row r="113" spans="1:7" ht="15">
      <c r="A113" s="6"/>
      <c r="B113" s="6"/>
      <c r="C113" s="6" t="s">
        <v>236</v>
      </c>
      <c r="D113" s="6"/>
      <c r="E113" s="6"/>
      <c r="F113" s="6"/>
      <c r="G113" s="6">
        <f>SUM(G105:G112)</f>
        <v>0</v>
      </c>
    </row>
    <row r="114" spans="1:7" ht="28.5">
      <c r="A114" s="2" t="s">
        <v>237</v>
      </c>
      <c r="B114" s="2"/>
      <c r="C114" s="2" t="s">
        <v>238</v>
      </c>
      <c r="D114" s="2"/>
      <c r="E114" s="2"/>
      <c r="F114" s="2"/>
      <c r="G114" s="2"/>
    </row>
    <row r="115" spans="1:7" ht="49.5">
      <c r="A115" s="3" t="s">
        <v>239</v>
      </c>
      <c r="B115" s="3" t="s">
        <v>240</v>
      </c>
      <c r="C115" s="3" t="s">
        <v>241</v>
      </c>
      <c r="D115" s="3" t="s">
        <v>242</v>
      </c>
      <c r="E115" s="4">
        <v>372</v>
      </c>
      <c r="F115" s="5"/>
      <c r="G115" s="5">
        <f aca="true" t="shared" si="5" ref="G115:G123">ROUND(E115*F115,2)</f>
        <v>0</v>
      </c>
    </row>
    <row r="116" spans="1:7" ht="33">
      <c r="A116" s="3" t="s">
        <v>243</v>
      </c>
      <c r="B116" s="3" t="s">
        <v>244</v>
      </c>
      <c r="C116" s="3" t="s">
        <v>245</v>
      </c>
      <c r="D116" s="3" t="s">
        <v>61</v>
      </c>
      <c r="E116" s="4">
        <v>216</v>
      </c>
      <c r="F116" s="5"/>
      <c r="G116" s="5">
        <f t="shared" si="5"/>
        <v>0</v>
      </c>
    </row>
    <row r="117" spans="1:7" ht="33">
      <c r="A117" s="3" t="s">
        <v>246</v>
      </c>
      <c r="B117" s="3" t="s">
        <v>244</v>
      </c>
      <c r="C117" s="3" t="s">
        <v>247</v>
      </c>
      <c r="D117" s="3" t="s">
        <v>61</v>
      </c>
      <c r="E117" s="4">
        <v>32</v>
      </c>
      <c r="F117" s="5"/>
      <c r="G117" s="5">
        <f t="shared" si="5"/>
        <v>0</v>
      </c>
    </row>
    <row r="118" spans="1:7" ht="49.5">
      <c r="A118" s="3" t="s">
        <v>248</v>
      </c>
      <c r="B118" s="3" t="s">
        <v>244</v>
      </c>
      <c r="C118" s="3" t="s">
        <v>249</v>
      </c>
      <c r="D118" s="3" t="s">
        <v>25</v>
      </c>
      <c r="E118" s="4">
        <v>33.672</v>
      </c>
      <c r="F118" s="5"/>
      <c r="G118" s="5">
        <f t="shared" si="5"/>
        <v>0</v>
      </c>
    </row>
    <row r="119" spans="1:7" ht="49.5">
      <c r="A119" s="3" t="s">
        <v>250</v>
      </c>
      <c r="B119" s="3" t="s">
        <v>244</v>
      </c>
      <c r="C119" s="3" t="s">
        <v>251</v>
      </c>
      <c r="D119" s="3" t="s">
        <v>25</v>
      </c>
      <c r="E119" s="4">
        <v>0.312</v>
      </c>
      <c r="F119" s="5"/>
      <c r="G119" s="5">
        <f t="shared" si="5"/>
        <v>0</v>
      </c>
    </row>
    <row r="120" spans="1:7" ht="33">
      <c r="A120" s="3" t="s">
        <v>252</v>
      </c>
      <c r="B120" s="3" t="s">
        <v>244</v>
      </c>
      <c r="C120" s="3" t="s">
        <v>253</v>
      </c>
      <c r="D120" s="3" t="s">
        <v>25</v>
      </c>
      <c r="E120" s="4">
        <v>0.624</v>
      </c>
      <c r="F120" s="5"/>
      <c r="G120" s="5">
        <f t="shared" si="5"/>
        <v>0</v>
      </c>
    </row>
    <row r="121" spans="1:7" ht="33">
      <c r="A121" s="3" t="s">
        <v>254</v>
      </c>
      <c r="B121" s="3" t="s">
        <v>255</v>
      </c>
      <c r="C121" s="3" t="s">
        <v>256</v>
      </c>
      <c r="D121" s="3" t="s">
        <v>152</v>
      </c>
      <c r="E121" s="4">
        <v>643.64</v>
      </c>
      <c r="F121" s="5"/>
      <c r="G121" s="5">
        <f t="shared" si="5"/>
        <v>0</v>
      </c>
    </row>
    <row r="122" spans="1:7" ht="33">
      <c r="A122" s="3" t="s">
        <v>257</v>
      </c>
      <c r="B122" s="3" t="s">
        <v>258</v>
      </c>
      <c r="C122" s="3" t="s">
        <v>259</v>
      </c>
      <c r="D122" s="3" t="s">
        <v>22</v>
      </c>
      <c r="E122" s="4">
        <v>943.85</v>
      </c>
      <c r="F122" s="5"/>
      <c r="G122" s="5">
        <f t="shared" si="5"/>
        <v>0</v>
      </c>
    </row>
    <row r="123" spans="1:7" ht="33">
      <c r="A123" s="3" t="s">
        <v>260</v>
      </c>
      <c r="B123" s="3" t="s">
        <v>261</v>
      </c>
      <c r="C123" s="3" t="s">
        <v>262</v>
      </c>
      <c r="D123" s="3" t="s">
        <v>152</v>
      </c>
      <c r="E123" s="4">
        <v>643.64</v>
      </c>
      <c r="F123" s="5"/>
      <c r="G123" s="5">
        <f t="shared" si="5"/>
        <v>0</v>
      </c>
    </row>
    <row r="124" spans="1:7" ht="28.5">
      <c r="A124" s="6"/>
      <c r="B124" s="6"/>
      <c r="C124" s="6" t="s">
        <v>263</v>
      </c>
      <c r="D124" s="6"/>
      <c r="E124" s="6"/>
      <c r="F124" s="6"/>
      <c r="G124" s="6">
        <f>SUM(G115:G123)</f>
        <v>0</v>
      </c>
    </row>
    <row r="125" spans="1:7" ht="28.5">
      <c r="A125" s="6"/>
      <c r="B125" s="6"/>
      <c r="C125" s="6" t="s">
        <v>264</v>
      </c>
      <c r="D125" s="6"/>
      <c r="E125" s="6"/>
      <c r="F125" s="6"/>
      <c r="G125" s="6">
        <f>G103+G113+G124</f>
        <v>0</v>
      </c>
    </row>
    <row r="126" spans="1:7" ht="15">
      <c r="A126" s="2" t="s">
        <v>11</v>
      </c>
      <c r="B126" s="2"/>
      <c r="C126" s="2" t="s">
        <v>265</v>
      </c>
      <c r="D126" s="2"/>
      <c r="E126" s="2"/>
      <c r="F126" s="2"/>
      <c r="G126" s="2"/>
    </row>
    <row r="127" spans="1:7" ht="49.5">
      <c r="A127" s="3" t="s">
        <v>266</v>
      </c>
      <c r="B127" s="3" t="s">
        <v>267</v>
      </c>
      <c r="C127" s="3" t="s">
        <v>268</v>
      </c>
      <c r="D127" s="3" t="s">
        <v>152</v>
      </c>
      <c r="E127" s="4">
        <v>836</v>
      </c>
      <c r="F127" s="5"/>
      <c r="G127" s="5">
        <f aca="true" t="shared" si="6" ref="G127:G147">ROUND(E127*F127,2)</f>
        <v>0</v>
      </c>
    </row>
    <row r="128" spans="1:7" ht="33">
      <c r="A128" s="3" t="s">
        <v>269</v>
      </c>
      <c r="B128" s="3" t="s">
        <v>270</v>
      </c>
      <c r="C128" s="3" t="s">
        <v>271</v>
      </c>
      <c r="D128" s="3" t="s">
        <v>152</v>
      </c>
      <c r="E128" s="4">
        <v>1672</v>
      </c>
      <c r="F128" s="5"/>
      <c r="G128" s="5">
        <f t="shared" si="6"/>
        <v>0</v>
      </c>
    </row>
    <row r="129" spans="1:7" ht="33">
      <c r="A129" s="3" t="s">
        <v>272</v>
      </c>
      <c r="B129" s="3" t="s">
        <v>273</v>
      </c>
      <c r="C129" s="3" t="s">
        <v>274</v>
      </c>
      <c r="D129" s="3" t="s">
        <v>152</v>
      </c>
      <c r="E129" s="4">
        <v>98</v>
      </c>
      <c r="F129" s="5"/>
      <c r="G129" s="5">
        <f t="shared" si="6"/>
        <v>0</v>
      </c>
    </row>
    <row r="130" spans="1:7" ht="49.5">
      <c r="A130" s="3" t="s">
        <v>275</v>
      </c>
      <c r="B130" s="3" t="s">
        <v>276</v>
      </c>
      <c r="C130" s="3" t="s">
        <v>277</v>
      </c>
      <c r="D130" s="3" t="s">
        <v>152</v>
      </c>
      <c r="E130" s="4">
        <v>836</v>
      </c>
      <c r="F130" s="5"/>
      <c r="G130" s="5">
        <f t="shared" si="6"/>
        <v>0</v>
      </c>
    </row>
    <row r="131" spans="1:7" ht="33">
      <c r="A131" s="3" t="s">
        <v>278</v>
      </c>
      <c r="B131" s="3" t="s">
        <v>279</v>
      </c>
      <c r="C131" s="3" t="s">
        <v>280</v>
      </c>
      <c r="D131" s="3" t="s">
        <v>152</v>
      </c>
      <c r="E131" s="4">
        <v>12</v>
      </c>
      <c r="F131" s="5"/>
      <c r="G131" s="5">
        <f t="shared" si="6"/>
        <v>0</v>
      </c>
    </row>
    <row r="132" spans="1:7" ht="33">
      <c r="A132" s="3" t="s">
        <v>281</v>
      </c>
      <c r="B132" s="3" t="s">
        <v>279</v>
      </c>
      <c r="C132" s="3" t="s">
        <v>280</v>
      </c>
      <c r="D132" s="3" t="s">
        <v>152</v>
      </c>
      <c r="E132" s="4">
        <v>3</v>
      </c>
      <c r="F132" s="5"/>
      <c r="G132" s="5">
        <f t="shared" si="6"/>
        <v>0</v>
      </c>
    </row>
    <row r="133" spans="1:7" ht="49.5">
      <c r="A133" s="3" t="s">
        <v>282</v>
      </c>
      <c r="B133" s="3" t="s">
        <v>283</v>
      </c>
      <c r="C133" s="3" t="s">
        <v>284</v>
      </c>
      <c r="D133" s="3" t="s">
        <v>152</v>
      </c>
      <c r="E133" s="4">
        <v>934</v>
      </c>
      <c r="F133" s="5"/>
      <c r="G133" s="5">
        <f t="shared" si="6"/>
        <v>0</v>
      </c>
    </row>
    <row r="134" spans="1:7" ht="49.5">
      <c r="A134" s="3" t="s">
        <v>285</v>
      </c>
      <c r="B134" s="3" t="s">
        <v>286</v>
      </c>
      <c r="C134" s="3" t="s">
        <v>287</v>
      </c>
      <c r="D134" s="3" t="s">
        <v>25</v>
      </c>
      <c r="E134" s="4">
        <v>8.5</v>
      </c>
      <c r="F134" s="5"/>
      <c r="G134" s="5">
        <f t="shared" si="6"/>
        <v>0</v>
      </c>
    </row>
    <row r="135" spans="1:7" ht="33">
      <c r="A135" s="3" t="s">
        <v>288</v>
      </c>
      <c r="B135" s="3" t="s">
        <v>289</v>
      </c>
      <c r="C135" s="3" t="s">
        <v>290</v>
      </c>
      <c r="D135" s="3" t="s">
        <v>242</v>
      </c>
      <c r="E135" s="4">
        <v>28</v>
      </c>
      <c r="F135" s="5"/>
      <c r="G135" s="5">
        <f t="shared" si="6"/>
        <v>0</v>
      </c>
    </row>
    <row r="136" spans="1:7" ht="33">
      <c r="A136" s="3" t="s">
        <v>291</v>
      </c>
      <c r="B136" s="3" t="s">
        <v>292</v>
      </c>
      <c r="C136" s="3" t="s">
        <v>293</v>
      </c>
      <c r="D136" s="3" t="s">
        <v>242</v>
      </c>
      <c r="E136" s="4">
        <v>4</v>
      </c>
      <c r="F136" s="5"/>
      <c r="G136" s="5">
        <f t="shared" si="6"/>
        <v>0</v>
      </c>
    </row>
    <row r="137" spans="1:7" ht="16.5">
      <c r="A137" s="3" t="s">
        <v>294</v>
      </c>
      <c r="B137" s="3" t="s">
        <v>295</v>
      </c>
      <c r="C137" s="3" t="s">
        <v>296</v>
      </c>
      <c r="D137" s="3" t="s">
        <v>242</v>
      </c>
      <c r="E137" s="4">
        <v>28</v>
      </c>
      <c r="F137" s="5"/>
      <c r="G137" s="5">
        <f t="shared" si="6"/>
        <v>0</v>
      </c>
    </row>
    <row r="138" spans="1:7" ht="16.5">
      <c r="A138" s="3" t="s">
        <v>297</v>
      </c>
      <c r="B138" s="3" t="s">
        <v>295</v>
      </c>
      <c r="C138" s="3" t="s">
        <v>296</v>
      </c>
      <c r="D138" s="3" t="s">
        <v>242</v>
      </c>
      <c r="E138" s="4">
        <v>4</v>
      </c>
      <c r="F138" s="5"/>
      <c r="G138" s="5">
        <f t="shared" si="6"/>
        <v>0</v>
      </c>
    </row>
    <row r="139" spans="1:7" ht="49.5">
      <c r="A139" s="3" t="s">
        <v>298</v>
      </c>
      <c r="B139" s="3" t="s">
        <v>299</v>
      </c>
      <c r="C139" s="3" t="s">
        <v>300</v>
      </c>
      <c r="D139" s="3" t="s">
        <v>301</v>
      </c>
      <c r="E139" s="4">
        <v>32</v>
      </c>
      <c r="F139" s="5"/>
      <c r="G139" s="5">
        <f t="shared" si="6"/>
        <v>0</v>
      </c>
    </row>
    <row r="140" spans="1:7" ht="16.5">
      <c r="A140" s="3" t="s">
        <v>302</v>
      </c>
      <c r="B140" s="3" t="s">
        <v>303</v>
      </c>
      <c r="C140" s="3" t="s">
        <v>304</v>
      </c>
      <c r="D140" s="3" t="s">
        <v>152</v>
      </c>
      <c r="E140" s="4">
        <v>112</v>
      </c>
      <c r="F140" s="5"/>
      <c r="G140" s="5">
        <f t="shared" si="6"/>
        <v>0</v>
      </c>
    </row>
    <row r="141" spans="1:7" ht="16.5">
      <c r="A141" s="3" t="s">
        <v>305</v>
      </c>
      <c r="B141" s="3" t="s">
        <v>306</v>
      </c>
      <c r="C141" s="3" t="s">
        <v>307</v>
      </c>
      <c r="D141" s="3" t="s">
        <v>242</v>
      </c>
      <c r="E141" s="4">
        <v>1</v>
      </c>
      <c r="F141" s="5"/>
      <c r="G141" s="5">
        <f t="shared" si="6"/>
        <v>0</v>
      </c>
    </row>
    <row r="142" spans="1:7" ht="16.5">
      <c r="A142" s="3" t="s">
        <v>308</v>
      </c>
      <c r="B142" s="3" t="s">
        <v>306</v>
      </c>
      <c r="C142" s="3" t="s">
        <v>309</v>
      </c>
      <c r="D142" s="3" t="s">
        <v>242</v>
      </c>
      <c r="E142" s="4">
        <v>1</v>
      </c>
      <c r="F142" s="5"/>
      <c r="G142" s="5">
        <f t="shared" si="6"/>
        <v>0</v>
      </c>
    </row>
    <row r="143" spans="1:7" ht="16.5">
      <c r="A143" s="3" t="s">
        <v>310</v>
      </c>
      <c r="B143" s="3" t="s">
        <v>306</v>
      </c>
      <c r="C143" s="3" t="s">
        <v>311</v>
      </c>
      <c r="D143" s="3" t="s">
        <v>242</v>
      </c>
      <c r="E143" s="4">
        <v>1</v>
      </c>
      <c r="F143" s="5"/>
      <c r="G143" s="5">
        <f t="shared" si="6"/>
        <v>0</v>
      </c>
    </row>
    <row r="144" spans="1:7" ht="33">
      <c r="A144" s="3" t="s">
        <v>312</v>
      </c>
      <c r="B144" s="3" t="s">
        <v>313</v>
      </c>
      <c r="C144" s="3" t="s">
        <v>314</v>
      </c>
      <c r="D144" s="3" t="s">
        <v>152</v>
      </c>
      <c r="E144" s="4">
        <v>40</v>
      </c>
      <c r="F144" s="5"/>
      <c r="G144" s="5">
        <f t="shared" si="6"/>
        <v>0</v>
      </c>
    </row>
    <row r="145" spans="1:7" ht="33">
      <c r="A145" s="3" t="s">
        <v>315</v>
      </c>
      <c r="B145" s="3" t="s">
        <v>316</v>
      </c>
      <c r="C145" s="3" t="s">
        <v>317</v>
      </c>
      <c r="D145" s="3" t="s">
        <v>318</v>
      </c>
      <c r="E145" s="4">
        <v>33</v>
      </c>
      <c r="F145" s="5"/>
      <c r="G145" s="5">
        <f t="shared" si="6"/>
        <v>0</v>
      </c>
    </row>
    <row r="146" spans="1:7" ht="33">
      <c r="A146" s="3" t="s">
        <v>319</v>
      </c>
      <c r="B146" s="3" t="s">
        <v>320</v>
      </c>
      <c r="C146" s="3" t="s">
        <v>321</v>
      </c>
      <c r="D146" s="3" t="s">
        <v>318</v>
      </c>
      <c r="E146" s="4">
        <v>5</v>
      </c>
      <c r="F146" s="5"/>
      <c r="G146" s="5">
        <f t="shared" si="6"/>
        <v>0</v>
      </c>
    </row>
    <row r="147" spans="1:7" ht="33">
      <c r="A147" s="3" t="s">
        <v>322</v>
      </c>
      <c r="B147" s="3" t="s">
        <v>323</v>
      </c>
      <c r="C147" s="3" t="s">
        <v>324</v>
      </c>
      <c r="D147" s="3" t="s">
        <v>242</v>
      </c>
      <c r="E147" s="4">
        <v>28</v>
      </c>
      <c r="F147" s="5"/>
      <c r="G147" s="5">
        <f t="shared" si="6"/>
        <v>0</v>
      </c>
    </row>
    <row r="148" spans="1:7" ht="15">
      <c r="A148" s="6"/>
      <c r="B148" s="6"/>
      <c r="C148" s="6" t="s">
        <v>325</v>
      </c>
      <c r="D148" s="6"/>
      <c r="E148" s="6"/>
      <c r="F148" s="6"/>
      <c r="G148" s="6">
        <f>SUM(G127:G147)</f>
        <v>0</v>
      </c>
    </row>
    <row r="149" spans="1:7" ht="15">
      <c r="A149" s="2" t="s">
        <v>12</v>
      </c>
      <c r="B149" s="2"/>
      <c r="C149" s="2" t="s">
        <v>326</v>
      </c>
      <c r="D149" s="2"/>
      <c r="E149" s="2"/>
      <c r="F149" s="2"/>
      <c r="G149" s="2"/>
    </row>
    <row r="150" spans="1:7" ht="15">
      <c r="A150" s="2" t="s">
        <v>327</v>
      </c>
      <c r="B150" s="2"/>
      <c r="C150" s="2" t="s">
        <v>328</v>
      </c>
      <c r="D150" s="2"/>
      <c r="E150" s="2"/>
      <c r="F150" s="2"/>
      <c r="G150" s="2"/>
    </row>
    <row r="151" spans="1:7" ht="66">
      <c r="A151" s="3" t="s">
        <v>329</v>
      </c>
      <c r="B151" s="3" t="s">
        <v>330</v>
      </c>
      <c r="C151" s="3" t="s">
        <v>331</v>
      </c>
      <c r="D151" s="3" t="s">
        <v>25</v>
      </c>
      <c r="E151" s="4">
        <v>60</v>
      </c>
      <c r="F151" s="5"/>
      <c r="G151" s="5">
        <f aca="true" t="shared" si="7" ref="G151:G161">ROUND(E151*F151,2)</f>
        <v>0</v>
      </c>
    </row>
    <row r="152" spans="1:7" ht="33">
      <c r="A152" s="3" t="s">
        <v>332</v>
      </c>
      <c r="B152" s="3" t="s">
        <v>333</v>
      </c>
      <c r="C152" s="3" t="s">
        <v>334</v>
      </c>
      <c r="D152" s="3" t="s">
        <v>25</v>
      </c>
      <c r="E152" s="4">
        <v>18</v>
      </c>
      <c r="F152" s="5"/>
      <c r="G152" s="5">
        <f t="shared" si="7"/>
        <v>0</v>
      </c>
    </row>
    <row r="153" spans="1:7" ht="33">
      <c r="A153" s="3" t="s">
        <v>335</v>
      </c>
      <c r="B153" s="3" t="s">
        <v>336</v>
      </c>
      <c r="C153" s="3" t="s">
        <v>337</v>
      </c>
      <c r="D153" s="3" t="s">
        <v>25</v>
      </c>
      <c r="E153" s="4">
        <v>9</v>
      </c>
      <c r="F153" s="5"/>
      <c r="G153" s="5">
        <f t="shared" si="7"/>
        <v>0</v>
      </c>
    </row>
    <row r="154" spans="1:7" ht="33">
      <c r="A154" s="3" t="s">
        <v>338</v>
      </c>
      <c r="B154" s="3" t="s">
        <v>336</v>
      </c>
      <c r="C154" s="3" t="s">
        <v>339</v>
      </c>
      <c r="D154" s="3" t="s">
        <v>25</v>
      </c>
      <c r="E154" s="4">
        <v>9</v>
      </c>
      <c r="F154" s="5"/>
      <c r="G154" s="5">
        <f t="shared" si="7"/>
        <v>0</v>
      </c>
    </row>
    <row r="155" spans="1:7" ht="33">
      <c r="A155" s="3" t="s">
        <v>340</v>
      </c>
      <c r="B155" s="3" t="s">
        <v>341</v>
      </c>
      <c r="C155" s="3" t="s">
        <v>342</v>
      </c>
      <c r="D155" s="3" t="s">
        <v>152</v>
      </c>
      <c r="E155" s="4">
        <v>58.7</v>
      </c>
      <c r="F155" s="5"/>
      <c r="G155" s="5">
        <f t="shared" si="7"/>
        <v>0</v>
      </c>
    </row>
    <row r="156" spans="1:7" ht="16.5">
      <c r="A156" s="3" t="s">
        <v>343</v>
      </c>
      <c r="B156" s="3" t="s">
        <v>344</v>
      </c>
      <c r="C156" s="3" t="s">
        <v>345</v>
      </c>
      <c r="D156" s="3" t="s">
        <v>242</v>
      </c>
      <c r="E156" s="4">
        <v>1</v>
      </c>
      <c r="F156" s="5"/>
      <c r="G156" s="5">
        <f t="shared" si="7"/>
        <v>0</v>
      </c>
    </row>
    <row r="157" spans="1:7" ht="33">
      <c r="A157" s="3" t="s">
        <v>346</v>
      </c>
      <c r="B157" s="3" t="s">
        <v>347</v>
      </c>
      <c r="C157" s="3" t="s">
        <v>348</v>
      </c>
      <c r="D157" s="3" t="s">
        <v>349</v>
      </c>
      <c r="E157" s="4">
        <v>1</v>
      </c>
      <c r="F157" s="5"/>
      <c r="G157" s="5">
        <f t="shared" si="7"/>
        <v>0</v>
      </c>
    </row>
    <row r="158" spans="1:7" ht="33">
      <c r="A158" s="3" t="s">
        <v>350</v>
      </c>
      <c r="B158" s="3" t="s">
        <v>351</v>
      </c>
      <c r="C158" s="3" t="s">
        <v>352</v>
      </c>
      <c r="D158" s="3" t="s">
        <v>353</v>
      </c>
      <c r="E158" s="4">
        <v>1</v>
      </c>
      <c r="F158" s="5"/>
      <c r="G158" s="5">
        <f t="shared" si="7"/>
        <v>0</v>
      </c>
    </row>
    <row r="159" spans="1:7" ht="33">
      <c r="A159" s="3" t="s">
        <v>354</v>
      </c>
      <c r="B159" s="3" t="s">
        <v>355</v>
      </c>
      <c r="C159" s="3" t="s">
        <v>356</v>
      </c>
      <c r="D159" s="3" t="s">
        <v>152</v>
      </c>
      <c r="E159" s="4">
        <v>58.7</v>
      </c>
      <c r="F159" s="5"/>
      <c r="G159" s="5">
        <f t="shared" si="7"/>
        <v>0</v>
      </c>
    </row>
    <row r="160" spans="1:7" ht="16.5">
      <c r="A160" s="3" t="s">
        <v>357</v>
      </c>
      <c r="B160" s="3" t="s">
        <v>358</v>
      </c>
      <c r="C160" s="3" t="s">
        <v>359</v>
      </c>
      <c r="D160" s="3" t="s">
        <v>65</v>
      </c>
      <c r="E160" s="4">
        <v>1</v>
      </c>
      <c r="F160" s="5"/>
      <c r="G160" s="5">
        <f t="shared" si="7"/>
        <v>0</v>
      </c>
    </row>
    <row r="161" spans="1:7" ht="49.5">
      <c r="A161" s="3" t="s">
        <v>360</v>
      </c>
      <c r="B161" s="3" t="s">
        <v>361</v>
      </c>
      <c r="C161" s="3" t="s">
        <v>362</v>
      </c>
      <c r="D161" s="3" t="s">
        <v>242</v>
      </c>
      <c r="E161" s="4">
        <v>1</v>
      </c>
      <c r="F161" s="5"/>
      <c r="G161" s="5">
        <f t="shared" si="7"/>
        <v>0</v>
      </c>
    </row>
    <row r="162" spans="1:7" ht="15">
      <c r="A162" s="6"/>
      <c r="B162" s="6"/>
      <c r="C162" s="6" t="s">
        <v>363</v>
      </c>
      <c r="D162" s="6"/>
      <c r="E162" s="6"/>
      <c r="F162" s="6"/>
      <c r="G162" s="6">
        <f>SUM(G151:G161)</f>
        <v>0</v>
      </c>
    </row>
    <row r="163" spans="1:7" ht="15">
      <c r="A163" s="2" t="s">
        <v>364</v>
      </c>
      <c r="B163" s="2"/>
      <c r="C163" s="2" t="s">
        <v>365</v>
      </c>
      <c r="D163" s="2"/>
      <c r="E163" s="2"/>
      <c r="F163" s="2"/>
      <c r="G163" s="2"/>
    </row>
    <row r="164" spans="1:7" ht="33">
      <c r="A164" s="3" t="s">
        <v>366</v>
      </c>
      <c r="B164" s="3" t="s">
        <v>367</v>
      </c>
      <c r="C164" s="3" t="s">
        <v>368</v>
      </c>
      <c r="D164" s="3" t="s">
        <v>19</v>
      </c>
      <c r="E164" s="4">
        <v>0.02</v>
      </c>
      <c r="F164" s="5"/>
      <c r="G164" s="5">
        <f aca="true" t="shared" si="8" ref="G164:G172">ROUND(E164*F164,2)</f>
        <v>0</v>
      </c>
    </row>
    <row r="165" spans="1:7" ht="66">
      <c r="A165" s="3" t="s">
        <v>369</v>
      </c>
      <c r="B165" s="3" t="s">
        <v>330</v>
      </c>
      <c r="C165" s="3" t="s">
        <v>331</v>
      </c>
      <c r="D165" s="3" t="s">
        <v>25</v>
      </c>
      <c r="E165" s="4">
        <v>22</v>
      </c>
      <c r="F165" s="5"/>
      <c r="G165" s="5">
        <f t="shared" si="8"/>
        <v>0</v>
      </c>
    </row>
    <row r="166" spans="1:7" ht="33">
      <c r="A166" s="3" t="s">
        <v>370</v>
      </c>
      <c r="B166" s="3" t="s">
        <v>333</v>
      </c>
      <c r="C166" s="3" t="s">
        <v>334</v>
      </c>
      <c r="D166" s="3" t="s">
        <v>25</v>
      </c>
      <c r="E166" s="4">
        <v>6.6</v>
      </c>
      <c r="F166" s="5"/>
      <c r="G166" s="5">
        <f t="shared" si="8"/>
        <v>0</v>
      </c>
    </row>
    <row r="167" spans="1:7" ht="33">
      <c r="A167" s="3" t="s">
        <v>371</v>
      </c>
      <c r="B167" s="3" t="s">
        <v>336</v>
      </c>
      <c r="C167" s="3" t="s">
        <v>337</v>
      </c>
      <c r="D167" s="3" t="s">
        <v>25</v>
      </c>
      <c r="E167" s="4">
        <v>3.3</v>
      </c>
      <c r="F167" s="5"/>
      <c r="G167" s="5">
        <f t="shared" si="8"/>
        <v>0</v>
      </c>
    </row>
    <row r="168" spans="1:7" ht="33">
      <c r="A168" s="3" t="s">
        <v>372</v>
      </c>
      <c r="B168" s="3" t="s">
        <v>336</v>
      </c>
      <c r="C168" s="3" t="s">
        <v>339</v>
      </c>
      <c r="D168" s="3" t="s">
        <v>25</v>
      </c>
      <c r="E168" s="4">
        <v>3.3</v>
      </c>
      <c r="F168" s="5"/>
      <c r="G168" s="5">
        <f t="shared" si="8"/>
        <v>0</v>
      </c>
    </row>
    <row r="169" spans="1:7" ht="33">
      <c r="A169" s="3" t="s">
        <v>373</v>
      </c>
      <c r="B169" s="3" t="s">
        <v>374</v>
      </c>
      <c r="C169" s="3" t="s">
        <v>375</v>
      </c>
      <c r="D169" s="3" t="s">
        <v>152</v>
      </c>
      <c r="E169" s="4">
        <v>22</v>
      </c>
      <c r="F169" s="5"/>
      <c r="G169" s="5">
        <f t="shared" si="8"/>
        <v>0</v>
      </c>
    </row>
    <row r="170" spans="1:7" ht="33">
      <c r="A170" s="3" t="s">
        <v>376</v>
      </c>
      <c r="B170" s="3" t="s">
        <v>377</v>
      </c>
      <c r="C170" s="3" t="s">
        <v>378</v>
      </c>
      <c r="D170" s="3" t="s">
        <v>61</v>
      </c>
      <c r="E170" s="4">
        <v>2</v>
      </c>
      <c r="F170" s="5"/>
      <c r="G170" s="5">
        <f t="shared" si="8"/>
        <v>0</v>
      </c>
    </row>
    <row r="171" spans="1:7" ht="49.5">
      <c r="A171" s="3" t="s">
        <v>379</v>
      </c>
      <c r="B171" s="3" t="s">
        <v>380</v>
      </c>
      <c r="C171" s="3" t="s">
        <v>381</v>
      </c>
      <c r="D171" s="3" t="s">
        <v>61</v>
      </c>
      <c r="E171" s="4">
        <v>1</v>
      </c>
      <c r="F171" s="5"/>
      <c r="G171" s="5">
        <f t="shared" si="8"/>
        <v>0</v>
      </c>
    </row>
    <row r="172" spans="1:7" ht="33">
      <c r="A172" s="3" t="s">
        <v>382</v>
      </c>
      <c r="B172" s="3" t="s">
        <v>383</v>
      </c>
      <c r="C172" s="3" t="s">
        <v>384</v>
      </c>
      <c r="D172" s="3" t="s">
        <v>385</v>
      </c>
      <c r="E172" s="4">
        <v>1</v>
      </c>
      <c r="F172" s="5"/>
      <c r="G172" s="5">
        <f t="shared" si="8"/>
        <v>0</v>
      </c>
    </row>
    <row r="173" spans="1:7" ht="15">
      <c r="A173" s="6"/>
      <c r="B173" s="6"/>
      <c r="C173" s="6" t="s">
        <v>386</v>
      </c>
      <c r="D173" s="6"/>
      <c r="E173" s="6"/>
      <c r="F173" s="6"/>
      <c r="G173" s="6">
        <f>SUM(G164:G172)</f>
        <v>0</v>
      </c>
    </row>
    <row r="174" spans="1:7" ht="15">
      <c r="A174" s="2" t="s">
        <v>387</v>
      </c>
      <c r="B174" s="2"/>
      <c r="C174" s="2" t="s">
        <v>388</v>
      </c>
      <c r="D174" s="2"/>
      <c r="E174" s="2"/>
      <c r="F174" s="2"/>
      <c r="G174" s="2"/>
    </row>
    <row r="175" spans="1:7" ht="16.5">
      <c r="A175" s="3" t="s">
        <v>389</v>
      </c>
      <c r="B175" s="3" t="s">
        <v>390</v>
      </c>
      <c r="C175" s="3" t="s">
        <v>391</v>
      </c>
      <c r="D175" s="3" t="s">
        <v>392</v>
      </c>
      <c r="E175" s="4">
        <v>1</v>
      </c>
      <c r="F175" s="5"/>
      <c r="G175" s="5">
        <f>ROUND(E175*F175,2)</f>
        <v>0</v>
      </c>
    </row>
    <row r="176" spans="1:7" ht="33">
      <c r="A176" s="3" t="s">
        <v>393</v>
      </c>
      <c r="B176" s="3" t="s">
        <v>390</v>
      </c>
      <c r="C176" s="3" t="s">
        <v>394</v>
      </c>
      <c r="D176" s="3" t="s">
        <v>392</v>
      </c>
      <c r="E176" s="4">
        <v>1</v>
      </c>
      <c r="F176" s="5"/>
      <c r="G176" s="5">
        <f>ROUND(E176*F176,2)</f>
        <v>0</v>
      </c>
    </row>
    <row r="177" spans="1:7" ht="49.5">
      <c r="A177" s="3" t="s">
        <v>395</v>
      </c>
      <c r="B177" s="3" t="s">
        <v>390</v>
      </c>
      <c r="C177" s="3" t="s">
        <v>396</v>
      </c>
      <c r="D177" s="3" t="s">
        <v>392</v>
      </c>
      <c r="E177" s="4">
        <v>1</v>
      </c>
      <c r="F177" s="5"/>
      <c r="G177" s="5">
        <f>ROUND(E177*F177,2)</f>
        <v>0</v>
      </c>
    </row>
    <row r="178" spans="1:7" ht="33">
      <c r="A178" s="3" t="s">
        <v>397</v>
      </c>
      <c r="B178" s="3" t="s">
        <v>398</v>
      </c>
      <c r="C178" s="3" t="s">
        <v>399</v>
      </c>
      <c r="D178" s="3" t="s">
        <v>400</v>
      </c>
      <c r="E178" s="4">
        <v>20</v>
      </c>
      <c r="F178" s="5"/>
      <c r="G178" s="5">
        <f>ROUND(E178*F178,2)</f>
        <v>0</v>
      </c>
    </row>
    <row r="179" spans="1:7" ht="33">
      <c r="A179" s="3" t="s">
        <v>401</v>
      </c>
      <c r="B179" s="3" t="s">
        <v>402</v>
      </c>
      <c r="C179" s="3" t="s">
        <v>403</v>
      </c>
      <c r="D179" s="3" t="s">
        <v>242</v>
      </c>
      <c r="E179" s="4">
        <v>20</v>
      </c>
      <c r="F179" s="5"/>
      <c r="G179" s="5">
        <f>ROUND(E179*F179,2)</f>
        <v>0</v>
      </c>
    </row>
    <row r="180" spans="1:7" ht="15">
      <c r="A180" s="6"/>
      <c r="B180" s="6"/>
      <c r="C180" s="6" t="s">
        <v>404</v>
      </c>
      <c r="D180" s="6"/>
      <c r="E180" s="6"/>
      <c r="F180" s="6"/>
      <c r="G180" s="6">
        <f>SUM(G175:G179)</f>
        <v>0</v>
      </c>
    </row>
    <row r="181" spans="1:7" ht="15">
      <c r="A181" s="6"/>
      <c r="B181" s="6"/>
      <c r="C181" s="6" t="s">
        <v>405</v>
      </c>
      <c r="D181" s="6"/>
      <c r="E181" s="6"/>
      <c r="F181" s="6"/>
      <c r="G181" s="6">
        <f>G162+G173+G180</f>
        <v>0</v>
      </c>
    </row>
    <row r="182" spans="1:7" ht="15">
      <c r="A182" s="6"/>
      <c r="B182" s="6"/>
      <c r="C182" s="6" t="s">
        <v>406</v>
      </c>
      <c r="D182" s="6"/>
      <c r="E182" s="6"/>
      <c r="F182" s="6"/>
      <c r="G182" s="6">
        <f>G61+G73+G89+G125+G148+G181</f>
        <v>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4 A12:G14 A5:E11 G5:G11 A17:G18 A15:E16 G15:G16 A21:G24 A19:E20 G19:G20 A28:G31 A25:E27 G25:G27 A33:G34 A32:E32 G32 A40:G43 A35:E39 G35:G39 A50:G53 A44:E49 G44:G49 A56:G57 A54:E55 G54:G55 A59:G63 A58:E58 G58 A67:G68 A64:E66 G64:G66 A72:G75 A69:E71 G69:G71 A84:G85 A76:E83 G76:G83 A88:G91 A86:E87 G86:G87 A103:G104 A92:E102 G92:G102 A113:G114 A105:E112 G105:G112 A124:G126 A115:E123 G115:G123 A148:G150 A127:E147 G127:G147 A162:G163 A151:E161 G151:G161 A173:G174 A164:E172 G164:G172 A180:G182 A175:E179 G175:G1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StGr</dc:creator>
  <cp:keywords/>
  <dc:description/>
  <cp:lastModifiedBy>Robert Jaszka</cp:lastModifiedBy>
  <dcterms:created xsi:type="dcterms:W3CDTF">2022-02-15T22:36:33Z</dcterms:created>
  <dcterms:modified xsi:type="dcterms:W3CDTF">2022-02-16T06:33:06Z</dcterms:modified>
  <cp:category/>
  <cp:version/>
  <cp:contentType/>
  <cp:contentStatus/>
</cp:coreProperties>
</file>